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F:\eryk\eryk\SKP\"/>
    </mc:Choice>
  </mc:AlternateContent>
  <xr:revisionPtr revIDLastSave="0" documentId="13_ncr:1_{F402733E-7EA2-42C4-90C4-18F8F011B406}" xr6:coauthVersionLast="45" xr6:coauthVersionMax="45" xr10:uidLastSave="{00000000-0000-0000-0000-000000000000}"/>
  <bookViews>
    <workbookView xWindow="-120" yWindow="-120" windowWidth="24240" windowHeight="13140" tabRatio="914" activeTab="6" xr2:uid="{00000000-000D-0000-FFFF-FFFF00000000}"/>
  </bookViews>
  <sheets>
    <sheet name="Data diri" sheetId="6" r:id="rId1"/>
    <sheet name="Cover" sheetId="25" r:id="rId2"/>
    <sheet name="Lamp. 1B" sheetId="1" r:id="rId3"/>
    <sheet name="Lamp. 1A" sheetId="27" r:id="rId4"/>
    <sheet name="Lamp. 1C" sheetId="28" r:id="rId5"/>
    <sheet name="Lamp. 1D" sheetId="29" r:id="rId6"/>
    <sheet name="L.1B (2)" sheetId="39" r:id="rId7"/>
    <sheet name="Format 1B" sheetId="13" r:id="rId8"/>
    <sheet name="Lamp. tbhn." sheetId="34" r:id="rId9"/>
    <sheet name="Lamp.4" sheetId="35" r:id="rId10"/>
    <sheet name="Verifikasi" sheetId="38" r:id="rId11"/>
    <sheet name="Pemantauan" sheetId="40" r:id="rId12"/>
  </sheets>
  <externalReferences>
    <externalReference r:id="rId13"/>
    <externalReference r:id="rId14"/>
    <externalReference r:id="rId15"/>
    <externalReference r:id="rId16"/>
  </externalReferences>
  <definedNames>
    <definedName name="_xlnm.Print_Area" localSheetId="0">'Data diri'!$A$1:$E$56</definedName>
    <definedName name="_xlnm.Print_Area" localSheetId="7">'Format 1B'!$A$1:$M$431</definedName>
    <definedName name="_xlnm.Print_Area" localSheetId="6">'L.1B (2)'!$A$1:$J$635</definedName>
    <definedName name="_xlnm.Print_Area" localSheetId="2">'Lamp. 1B'!$B$1:$N$497</definedName>
    <definedName name="_xlnm.Print_Area" localSheetId="8">'Lamp. tbhn.'!$A$1:$N$53</definedName>
    <definedName name="_xlnm.Print_Area" localSheetId="9">Lamp.4!$A$1:$K$64</definedName>
    <definedName name="smk.pertiwi" localSheetId="6">[1]HAL.8!#REF!</definedName>
    <definedName name="smk.pertiwi" localSheetId="10">[1]HAL.8!#REF!</definedName>
    <definedName name="smk.pertiwi">[1]HAL.8!#REF!</definedName>
    <definedName name="Sudin" localSheetId="6">[1]HAL.8!#REF!</definedName>
    <definedName name="Sudin" localSheetId="10">[1]HAL.8!#REF!</definedName>
    <definedName name="Sudin">[1]HAL.8!#REF!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79" i="1" l="1"/>
  <c r="D36" i="1"/>
  <c r="C29" i="1"/>
  <c r="I29" i="1"/>
  <c r="H28" i="1"/>
  <c r="B28" i="1"/>
  <c r="H52" i="28"/>
  <c r="I53" i="28"/>
  <c r="A52" i="28"/>
  <c r="F5" i="28"/>
  <c r="F6" i="28"/>
  <c r="F7" i="28"/>
  <c r="F8" i="28"/>
  <c r="F9" i="28"/>
  <c r="F10" i="28"/>
  <c r="F11" i="28"/>
  <c r="F12" i="28"/>
  <c r="F13" i="28"/>
  <c r="F14" i="28"/>
  <c r="F15" i="28"/>
  <c r="F16" i="28"/>
  <c r="F17" i="28"/>
  <c r="F18" i="28"/>
  <c r="F19" i="28"/>
  <c r="A22" i="28"/>
  <c r="J22" i="28"/>
  <c r="C52" i="28"/>
  <c r="A53" i="28"/>
  <c r="D53" i="28"/>
  <c r="I478" i="1"/>
  <c r="I475" i="1"/>
  <c r="F71" i="40"/>
  <c r="I65" i="40"/>
  <c r="G67" i="40"/>
  <c r="G72" i="40"/>
  <c r="E72" i="40"/>
  <c r="C72" i="40"/>
  <c r="D71" i="40"/>
  <c r="B71" i="40"/>
  <c r="J33" i="25" l="1"/>
  <c r="E56" i="35" l="1"/>
  <c r="J50" i="29"/>
  <c r="I49" i="29"/>
  <c r="J34" i="25"/>
  <c r="J31" i="25"/>
  <c r="J36" i="25"/>
  <c r="G628" i="39"/>
  <c r="F627" i="39"/>
  <c r="C628" i="39"/>
  <c r="B627" i="39"/>
  <c r="F527" i="27"/>
  <c r="I56" i="35"/>
  <c r="H55" i="35"/>
  <c r="D55" i="35"/>
  <c r="M50" i="34"/>
  <c r="L49" i="34"/>
  <c r="F50" i="34"/>
  <c r="E49" i="34"/>
  <c r="B49" i="34"/>
  <c r="H7" i="34"/>
  <c r="L10" i="34"/>
  <c r="J10" i="34"/>
  <c r="H10" i="34"/>
  <c r="E71" i="13"/>
  <c r="F428" i="13"/>
  <c r="B429" i="13"/>
  <c r="E393" i="13"/>
  <c r="E392" i="13"/>
  <c r="E401" i="13"/>
  <c r="K11" i="29"/>
  <c r="H11" i="29"/>
  <c r="B28" i="39" l="1"/>
  <c r="G28" i="39"/>
  <c r="G17" i="39"/>
  <c r="G16" i="39"/>
  <c r="G15" i="39"/>
  <c r="G14" i="39"/>
  <c r="G13" i="39"/>
  <c r="G12" i="39"/>
  <c r="I11" i="39"/>
  <c r="I10" i="39"/>
  <c r="G11" i="39"/>
  <c r="G10" i="39"/>
  <c r="G9" i="39"/>
  <c r="E43" i="39" s="1"/>
  <c r="E103" i="39" s="1"/>
  <c r="E151" i="39" s="1"/>
  <c r="E210" i="39" s="1"/>
  <c r="E262" i="39" s="1"/>
  <c r="E317" i="39" s="1"/>
  <c r="E376" i="39" s="1"/>
  <c r="E433" i="39" s="1"/>
  <c r="E462" i="39" s="1"/>
  <c r="E492" i="39" s="1"/>
  <c r="E520" i="39" s="1"/>
  <c r="E549" i="39" s="1"/>
  <c r="E565" i="39" s="1"/>
  <c r="E607" i="39" s="1"/>
  <c r="E635" i="39"/>
  <c r="D634" i="39"/>
  <c r="F582" i="39"/>
  <c r="F569" i="39"/>
  <c r="F553" i="39"/>
  <c r="F524" i="39"/>
  <c r="F496" i="39"/>
  <c r="F466" i="39"/>
  <c r="F437" i="39"/>
  <c r="F395" i="39"/>
  <c r="F380" i="39"/>
  <c r="F344" i="39"/>
  <c r="F334" i="39"/>
  <c r="F321" i="39"/>
  <c r="F290" i="39"/>
  <c r="F279" i="39"/>
  <c r="F266" i="39"/>
  <c r="F246" i="39"/>
  <c r="F226" i="39"/>
  <c r="F214" i="39"/>
  <c r="F186" i="39"/>
  <c r="F169" i="39"/>
  <c r="F155" i="39"/>
  <c r="F135" i="39"/>
  <c r="F121" i="39"/>
  <c r="B112" i="39"/>
  <c r="F107" i="39"/>
  <c r="B52" i="39"/>
  <c r="E44" i="39" l="1"/>
  <c r="E104" i="39"/>
  <c r="E152" i="39" s="1"/>
  <c r="E211" i="39" s="1"/>
  <c r="E263" i="39" s="1"/>
  <c r="E318" i="39" s="1"/>
  <c r="E377" i="39" s="1"/>
  <c r="E434" i="39" s="1"/>
  <c r="G143" i="38"/>
  <c r="I141" i="38"/>
  <c r="B147" i="38"/>
  <c r="D147" i="38"/>
  <c r="C148" i="38"/>
  <c r="E148" i="38"/>
  <c r="G148" i="38"/>
  <c r="F147" i="38"/>
  <c r="I11" i="1"/>
  <c r="G11" i="1"/>
  <c r="E534" i="27"/>
  <c r="D22" i="25"/>
  <c r="E493" i="39" l="1"/>
  <c r="E521" i="39" s="1"/>
  <c r="E550" i="39" s="1"/>
  <c r="E566" i="39" s="1"/>
  <c r="E608" i="39" s="1"/>
  <c r="E463" i="39"/>
  <c r="B478" i="1"/>
  <c r="H18" i="29" l="1"/>
  <c r="I10" i="1"/>
  <c r="G10" i="1"/>
  <c r="J32" i="25" l="1"/>
  <c r="J37" i="25"/>
  <c r="G528" i="27"/>
  <c r="F25" i="35"/>
  <c r="G12" i="1"/>
  <c r="G14" i="1"/>
  <c r="I851" i="13"/>
  <c r="E49" i="29"/>
  <c r="J11" i="29"/>
  <c r="I355" i="13" l="1"/>
  <c r="D533" i="27" l="1"/>
  <c r="J367" i="1" l="1"/>
  <c r="A428" i="13" l="1"/>
  <c r="B55" i="35" l="1"/>
  <c r="G401" i="13" l="1"/>
  <c r="F401" i="13"/>
  <c r="E400" i="13"/>
  <c r="E399" i="13"/>
  <c r="M33" i="25" l="1"/>
  <c r="G15" i="1"/>
  <c r="I191" i="13"/>
  <c r="H12" i="29" l="1"/>
  <c r="C56" i="35" l="1"/>
  <c r="F26" i="35"/>
  <c r="F24" i="35"/>
  <c r="F23" i="35"/>
  <c r="F22" i="35"/>
  <c r="F21" i="35"/>
  <c r="F20" i="35"/>
  <c r="F19" i="35"/>
  <c r="F18" i="35"/>
  <c r="F17" i="35"/>
  <c r="F16" i="35"/>
  <c r="F14" i="35"/>
  <c r="F13" i="35"/>
  <c r="F12" i="35"/>
  <c r="K11" i="35"/>
  <c r="H11" i="35"/>
  <c r="F10" i="35"/>
  <c r="F9" i="35"/>
  <c r="F8" i="35"/>
  <c r="H24" i="34"/>
  <c r="H23" i="34"/>
  <c r="H22" i="34"/>
  <c r="H21" i="34"/>
  <c r="H20" i="34"/>
  <c r="H18" i="34"/>
  <c r="H17" i="34"/>
  <c r="H16" i="34"/>
  <c r="H15" i="34"/>
  <c r="H13" i="34"/>
  <c r="H12" i="34"/>
  <c r="H11" i="34"/>
  <c r="H9" i="34"/>
  <c r="H8" i="34"/>
  <c r="C50" i="34" s="1"/>
  <c r="G102" i="13" l="1"/>
  <c r="E68" i="13"/>
  <c r="B49" i="29" l="1"/>
  <c r="H8" i="29"/>
  <c r="G9" i="1"/>
  <c r="B527" i="27"/>
  <c r="J30" i="25"/>
  <c r="F50" i="29" l="1"/>
  <c r="C50" i="29"/>
  <c r="H22" i="29"/>
  <c r="H21" i="29"/>
  <c r="H20" i="29"/>
  <c r="H19" i="29"/>
  <c r="H17" i="29"/>
  <c r="H16" i="29"/>
  <c r="H15" i="29"/>
  <c r="H14" i="29"/>
  <c r="H13" i="29"/>
  <c r="H10" i="29"/>
  <c r="H9" i="29"/>
  <c r="C528" i="27"/>
  <c r="J35" i="25"/>
  <c r="C479" i="1" l="1"/>
  <c r="F479" i="1"/>
  <c r="E478" i="1"/>
  <c r="E72" i="13" l="1"/>
  <c r="I71" i="13"/>
  <c r="G71" i="13"/>
  <c r="I241" i="13" l="1"/>
  <c r="I192" i="13" l="1"/>
  <c r="I242" i="13"/>
  <c r="J273" i="1"/>
  <c r="J275" i="1" s="1"/>
  <c r="E93" i="13"/>
  <c r="E94" i="13"/>
  <c r="G103" i="13"/>
  <c r="C103" i="13"/>
  <c r="C102" i="13"/>
  <c r="E92" i="13"/>
  <c r="E90" i="13"/>
  <c r="E89" i="13"/>
  <c r="E84" i="13"/>
  <c r="E83" i="13"/>
  <c r="E82" i="13"/>
  <c r="E81" i="13"/>
  <c r="E80" i="13"/>
  <c r="E79" i="13"/>
  <c r="E77" i="13"/>
  <c r="E76" i="13"/>
  <c r="E75" i="13"/>
  <c r="E74" i="13"/>
  <c r="E70" i="13"/>
  <c r="I327" i="13"/>
  <c r="G866" i="13"/>
  <c r="C865" i="13"/>
  <c r="C861" i="13"/>
  <c r="J857" i="13"/>
  <c r="B857" i="13"/>
  <c r="I856" i="13"/>
  <c r="A856" i="13"/>
  <c r="J122" i="1"/>
  <c r="J124" i="1" s="1"/>
  <c r="G17" i="1"/>
  <c r="G16" i="1"/>
  <c r="G13" i="1"/>
  <c r="J369" i="1"/>
  <c r="J331" i="1"/>
  <c r="J333" i="1" s="1"/>
  <c r="J300" i="1"/>
  <c r="J302" i="1" s="1"/>
  <c r="J240" i="1"/>
  <c r="J242" i="1" s="1"/>
  <c r="J98" i="1"/>
  <c r="J100" i="1" s="1"/>
  <c r="J467" i="1"/>
  <c r="J469" i="1" s="1"/>
  <c r="J436" i="1"/>
  <c r="J438" i="1" s="1"/>
  <c r="J413" i="1"/>
  <c r="J415" i="1" s="1"/>
  <c r="J390" i="1"/>
  <c r="J392" i="1" s="1"/>
  <c r="J207" i="1"/>
  <c r="J209" i="1" s="1"/>
  <c r="J174" i="1"/>
  <c r="J176" i="1" s="1"/>
  <c r="J66" i="1"/>
  <c r="J68" i="1" s="1"/>
  <c r="I328" i="13" l="1"/>
  <c r="I356" i="13"/>
  <c r="J416" i="1"/>
  <c r="J40" i="28" s="1"/>
  <c r="J370" i="1"/>
  <c r="J37" i="28" s="1"/>
  <c r="J177" i="1"/>
  <c r="J30" i="28" s="1"/>
  <c r="J439" i="1"/>
  <c r="J42" i="28" s="1"/>
  <c r="J276" i="1"/>
  <c r="J33" i="28" s="1"/>
  <c r="J210" i="1"/>
  <c r="J31" i="28" s="1"/>
  <c r="J470" i="1"/>
  <c r="J303" i="1"/>
  <c r="J35" i="28" s="1"/>
  <c r="J243" i="1"/>
  <c r="J32" i="28" s="1"/>
  <c r="J393" i="1"/>
  <c r="J39" i="28" s="1"/>
  <c r="J334" i="1"/>
  <c r="J36" i="28" s="1"/>
  <c r="J101" i="1"/>
  <c r="J28" i="28" s="1"/>
  <c r="J125" i="1"/>
  <c r="J29" i="28" s="1"/>
  <c r="J69" i="1"/>
  <c r="J27" i="28" s="1"/>
  <c r="J44" i="28" l="1"/>
  <c r="K24" i="29" s="1"/>
  <c r="K25" i="29" s="1"/>
  <c r="K34" i="35" s="1"/>
  <c r="K29" i="35" l="1"/>
  <c r="K31" i="29"/>
  <c r="K33" i="29" l="1"/>
  <c r="K35" i="29" s="1"/>
  <c r="G37" i="35"/>
  <c r="K42" i="35" l="1"/>
  <c r="K46" i="35"/>
  <c r="K37" i="35"/>
  <c r="I291" i="13"/>
  <c r="I292" i="13" s="1"/>
  <c r="I139" i="13"/>
  <c r="I140" i="13" s="1"/>
  <c r="I415" i="13" l="1"/>
  <c r="I417" i="13" s="1"/>
  <c r="M27" i="34" l="1"/>
  <c r="M33" i="34" s="1"/>
  <c r="K35" i="35" l="1"/>
  <c r="G38" i="35"/>
  <c r="M35" i="34"/>
  <c r="M37" i="34" l="1"/>
  <c r="K48" i="35" s="1"/>
  <c r="K38" i="35"/>
</calcChain>
</file>

<file path=xl/sharedStrings.xml><?xml version="1.0" encoding="utf-8"?>
<sst xmlns="http://schemas.openxmlformats.org/spreadsheetml/2006/main" count="2871" uniqueCount="1025">
  <si>
    <t>1</t>
  </si>
  <si>
    <t>2</t>
  </si>
  <si>
    <t>3</t>
  </si>
  <si>
    <t>4</t>
  </si>
  <si>
    <t>Kompetensi 1</t>
  </si>
  <si>
    <t>5</t>
  </si>
  <si>
    <t>6</t>
  </si>
  <si>
    <t>Guru dapat mengidentifikasi karakteristik belajar setiap peserta didik di kelasnya.</t>
  </si>
  <si>
    <t>Guru memastikan bahwa semua peserta didik mendapatkan kesempatan yang sama untuk berpartisipasi aktif dalam kegiatan pembelajaran.</t>
  </si>
  <si>
    <t>Guru dapat mengatur kelas untuk memberikan kesempatan belajar yang sama pada semua peserta didik dengan kelainan fisik dan kemampuan belajar yang berbeda.</t>
  </si>
  <si>
    <t>Guru mencoba mengetahui penyebab penyimpangan perilaku peserta didik untuk mencegah agar perilaku tersebut tidak merugikan peserta didik lainnya.</t>
  </si>
  <si>
    <t>Guru membantu mengembangkan potensi dan mengatasi kekurangan peserta didik.</t>
  </si>
  <si>
    <t>Guru memperhatikan peserta didik dengan kelemahan fisik tertentu agar dapat mengikuti aktivitas pembelajaran, sehingga peserta didik tersebut tidak termarginalkan (tersisihkan, diolok-olok, minder, dsb).</t>
  </si>
  <si>
    <t>NO</t>
  </si>
  <si>
    <t>INDIKATOR</t>
  </si>
  <si>
    <t>SKOR</t>
  </si>
  <si>
    <t>Total skor untuk kompetensi 1</t>
  </si>
  <si>
    <t>Skor maksimum kompetensi 1 = jumlah indikator × 2</t>
  </si>
  <si>
    <t>Persentase = (total skor/12) × 100%</t>
  </si>
  <si>
    <t>Nilai untuk kompetensi 1 (0% &lt; X ≤ 25% = 1; 25% &lt; X ≤ 50% = 2; 50% &lt; X ≤ 75% = 3; 75% &lt; X ≤ 100% = 4)</t>
  </si>
  <si>
    <t>Mengenal karakteristik peserta didik.</t>
  </si>
  <si>
    <t>KOMPETENSI 1</t>
  </si>
  <si>
    <t>KOMPETENSI 2</t>
  </si>
  <si>
    <t>Menguasai teori belajar dan prinsip-prinsip pembelajaran yang mendidik.</t>
  </si>
  <si>
    <t>Guru memberi kesempatan kepada peserta didik untuk menguasai materi pembelajaran sesuai usia dan kemampuan belajarnya melalui pengaturan proses pembelajaran dan aktivitas yang bervariasi.</t>
  </si>
  <si>
    <t>Guru selalu memastikan tingkat pemahaman peserta didik terhadap materi pembelajaran tertentu dan menyesuaikan aktivitas pembelajaran berikutnya berdasarkan tingkat pemahaman tersebut.</t>
  </si>
  <si>
    <t>Guru dapat menjelaskan alasan pelaksanaan kegiatan/aktivitas yang dilakukannya, baik yang sesuai maupun yang berbeda dengan rencana, terkait keberhasilan pembelajaran.</t>
  </si>
  <si>
    <t>Guru menggunakan berbagai teknik untuk memotiviasi kemauan belajar peserta didik.</t>
  </si>
  <si>
    <t>Guru merencanakan kegiatan pembelajaran yang saling terkait satu sama lain, dengan memperhatikan tujuan pembelajaran maupun proses belajar peserta didik.</t>
  </si>
  <si>
    <t>Guru memperhatikan respon peserta didik yang belum/kurang memahami materi pembelajaran yang diajarkan dan menggunakannya untuk memperbaiki rancangan pembelajaran berikutnya.</t>
  </si>
  <si>
    <t>Pengembangan kurikulum Jenis dan cara menilai.</t>
  </si>
  <si>
    <t>KOMPETENSI 3</t>
  </si>
  <si>
    <t>Guru dapat menyusun silabus yang sesuai dengan kurikulum.</t>
  </si>
  <si>
    <t>Guru merancang rencana pembelajaran yang sesuai dengan silabus untuk membahas materi ajar tertentu agar peserta didik dapat mencapai kompetensi dasar yang ditetapkan.</t>
  </si>
  <si>
    <t>Guru mengikuti urutan materi pembelajaran dengan memperhatikan tujuan pembelajaran.</t>
  </si>
  <si>
    <t>Guru memilih materi pembelajaran yang: a) sesuai dengan tujuan pembelajaran, b) tepat dan mutakhir, c) sesuai dengan usia dan tingkat kemampuan belajar peserta didik, d) dapat dilaksanakan di kelas dan e) sesuai dengan konteks kehidupan sehari-hari peserta didik.</t>
  </si>
  <si>
    <t>KOMPETENSI 4</t>
  </si>
  <si>
    <t>Kegiatan Pembelajaran yang Mendidik Jenis dan cara menilai.</t>
  </si>
  <si>
    <t>Guru melaksanakan aktivitas pembelajaran sesuai dengan rancangan yang telah disusun secara lengkap dan pelaksanaan aktivitas tersebut mengindikasikan bahwa guru mengerti tentang tujuannya.</t>
  </si>
  <si>
    <t>Guru melaksanakan aktivitas pembelajaran yang bertujuan untuk membantu proses belajar peserta didik, bukan untuk menguji sehingga membuat peserta didik merasa tertekan.</t>
  </si>
  <si>
    <t>Guru mengkomunikasikan informasi baru (misalnya materi tambahan) sesuai dengan usia dan tingkat kemampuan belajar peserta didik.</t>
  </si>
  <si>
    <t>Guru melaksanakan kegiatan pembelajaran sesuai isi kurikulum dan mengkaitkannya dengan konteks kehidupan sehari-hari peserta didik.</t>
  </si>
  <si>
    <t>Guru melakukan aktivitas pembelajaran secara bervariasi dengan waktu yang cukup untuk kegiatan pembelajaran yang sesuai dengan usia dan tingkat kemampuan belajar dan mempertahankan perhatian peserta didik.</t>
  </si>
  <si>
    <t>Guru mengelola kelas dengan efektif tanpa mendominasi atau sibuk dengan kegiatannya sendiri agar semua waktu peserta dapat termanfaatkan secara produktif.</t>
  </si>
  <si>
    <t>Guru mampu menyesuaikan aktivitas pembelajaran yang dirancang dengan kondisi kelas.</t>
  </si>
  <si>
    <t>Guru memberikan banyak kesempatan kepada peserta didik untuk bertanya, mempraktekkan dan berinteraksi dengan peserta didik lain.</t>
  </si>
  <si>
    <t>Guru menggunakan alat bantu mengajar, dan/atau audio-visual (termasuk TIK) untuk meningkatkan motivasi belajar peserta didik dalam mencapai tujuan pembelajaran.</t>
  </si>
  <si>
    <t>Guru menyikapi kesalahan yang dilakukan peserta didik sebagai tahapan proses pembelajaran, bukan semata-mata kesalahan yang harus dikoreksi.</t>
  </si>
  <si>
    <t>Guru mengatur pelaksanaan aktivitas pembelajaran secara sistematis untuk membantu proses belajar peserta didik.</t>
  </si>
  <si>
    <t>7</t>
  </si>
  <si>
    <t>8</t>
  </si>
  <si>
    <t>9</t>
  </si>
  <si>
    <t>10</t>
  </si>
  <si>
    <t>11</t>
  </si>
  <si>
    <t>Memahami dan mengembangkan potensi Jenis dan cara menilai.</t>
  </si>
  <si>
    <t>KOMPETENSI 5</t>
  </si>
  <si>
    <t>Guru menganalisis hasil belajar berdasarkan segala bentuk penilaian terhadap setiap peserta didik untuk mengetahui tingkat kemajuan masing-masing.</t>
  </si>
  <si>
    <t>Guru merancang dan melaksanakan aktivitas pembelajaran yang mendorong peserta didik untuk belajar sesuai dengan kecakapan dan pola belajar masing-masing.</t>
  </si>
  <si>
    <t>Guru merancang dan melaksanakan aktivitas pembelajaran untuk memunculkan daya kreativitas dan kemampuan berfikir kritis peserta didik.</t>
  </si>
  <si>
    <t>Guru secara aktif membantu peserta didik dalam proses pembelajaran dengan memberikan perhatian kepada setiap individu.</t>
  </si>
  <si>
    <t>Guru dapat mengidentifikasi dengan benar tentang bakat, minat, potensi, dan kesulitan belajar masing-masing peserta didik.</t>
  </si>
  <si>
    <t>Guru memberikan kesempatan belajar kepada peserta didik sesuai dengan cara belajarnya masing-masing.</t>
  </si>
  <si>
    <t>Guru memusatkan perhatian pada interaksi dengan peserta didik dan mendorongnya untuk memahami dan menggunakan informasi yang disampaikan.</t>
  </si>
  <si>
    <t>KOMPETENSI 6</t>
  </si>
  <si>
    <t>Komunikasi dengan Peserta Didik Jenis dan cara menilai.</t>
  </si>
  <si>
    <t>Guru menggunakan pertanyaan untuk mengetahui pemahaman dan menjaga partisipasi peserta didik, termasuk memberikan pertanyaan terbuka yang menuntut peserta didik untuk menjawab dengan ide dan pengetahuan mereka.</t>
  </si>
  <si>
    <t>Guru memberikan perhatian dan mendengarkan semua pertanyaan dan tanggapan peserta didik, tanpa menginterupsi, kecuali jika diperlukan untuk membantu atau mengklarifikasi pertanyaan/tanggapan tersebut.</t>
  </si>
  <si>
    <t>Guru menanggapi pertanyaan peserta didik secara tepat, benar, dan mutakhir, sesuai tujuan pembelajaran dan isi kurikulum, tanpa mempermalukannya.</t>
  </si>
  <si>
    <t>KOMPETENSI 7</t>
  </si>
  <si>
    <t>Penilaian dan Evaluasi Jenis dan cara menilai.</t>
  </si>
  <si>
    <t>Guru menyusun alat penilaian yang sesuai dengan tujuan pembelajaran untuk mencapai kompetensi tertentu seperti yang tertulis dalam RPP.</t>
  </si>
  <si>
    <t>Guru melaksanakan penilaian dengan berbagai teknik dan jenis penilaian, selain penilaian formal yang dilaksanakan sekolah, dan mengumumkan hasil serta implikasinya kepada peserta didik, tentang tingkat pemahaman terhadap materi pembelajaran yang telah dan akan dipelajari.</t>
  </si>
  <si>
    <t>Guru menganalisis hasil penilaian untuk mengidentifikasi topik/kompetensi dasar yang sulit sehingga diketahui kekuatan dan kelemahan masing-masing peserta didik untuk keperluan remedial dan pengayaan.</t>
  </si>
  <si>
    <t>Guru memanfaatkan masukan dari peserta didik dan merefleksikannya untuk meningkatkan pembelajaran selanjutnya, dan dapat membuktikannya melalui catatan, jurnal pembelajaran, rancangan pembelajaran, materi tambahan, dan sebagainya.</t>
  </si>
  <si>
    <t>Guru memanfatkan hasil penilaian sebagai bahan penyusunan rancangan pembelajaran yang akan dilakukan selanjutnya.</t>
  </si>
  <si>
    <t>KOMPETENSI 8</t>
  </si>
  <si>
    <t>Bertindak sesuai dengan norma agama, hukum, sosial dan kebudayaan nasional Indonesia.</t>
  </si>
  <si>
    <t>Guru menghargai dan mempromosikan prinsip-prinsip Pancasila sebagai dasar ideologi dan etika bagi semua warga Indonesia.</t>
  </si>
  <si>
    <t>Guru mengembangkan kerjasama dan membina kebersamaan dengan teman sejawat tanpa memperhatikan perbedaan yang ada (misalnya: suku, agama, dan gender).</t>
  </si>
  <si>
    <t>Guru saling menghormati dan menghargai teman sejawat sesuai dengan kondisi dan keberadaan masing-masing.</t>
  </si>
  <si>
    <t>Guru memiliki rasa persatuan dan kesatuan sebagai bangsa Indonesia.</t>
  </si>
  <si>
    <t>Guru mempunyai pandangan yang luas tentang keberagaman bangsa Indonesia (misalnya: budaya, suku, agama).</t>
  </si>
  <si>
    <t>Menunjukkan pribadi yang dewasa dan teladan Jenis dan cara menilai</t>
  </si>
  <si>
    <t>KOMPETENSI 9</t>
  </si>
  <si>
    <t>Guru bertingkah laku sopan dalam berbicara, berpenampilan, dan berbuat terhadap semua peserta didik, orang tua, dan teman sejawat.</t>
  </si>
  <si>
    <t>Guru mau membagi pengalamannya dengan kolega, termasuk mengundang mereka untuk mengobservasi cara mengajarnya dan memberikan masukan.</t>
  </si>
  <si>
    <t>Guru mampu mengelola pembelajaran yang membuktikan bahwa guru dihormati oleh peserta didik, sehingga semua peserta didik selalu memperhatikan guru dan berpartisipasi aktif dalam proses pembelajaran.</t>
  </si>
  <si>
    <t>Guru bersikap dewasa dalam menerima masukan dari peserta didik dan memberikan kesempatan kepada peserta didik untuk berpartisipasi dalam proses pembelajaran.</t>
  </si>
  <si>
    <t>Guru berperilaku baik untuk mencitrakan nama baik sekolah.</t>
  </si>
  <si>
    <t>KOMPETENSI 10</t>
  </si>
  <si>
    <t>Etos kerja, tanggung jawab yang tinggi, rasa bangga menjadi guru.</t>
  </si>
  <si>
    <t>Guru mengawali dan mengakhiri pembelajaran dengan tepat waktu.</t>
  </si>
  <si>
    <t>Jika guru harus meninggalkan kelas, guru mengaktifkan siswa dengan melakukan hal-hal produktif terkait dengan mata pelajaran, dan meminta guru piket atau guru lain untuk mengawasi kelas.</t>
  </si>
  <si>
    <t>Guru memenuhi jam mengajar dan dapat melakukan semua kegiatan lain di luar jam mengajar berdasarkan ijin dan persetujuan pengelola sekolah.</t>
  </si>
  <si>
    <t>Guru meminta ijin dan memberitahu lebih awal, dengan memberikan alasan dan bukti yang sah jika tidak menghadiri kegiatan yang telah direncanakan, termasuk proses pembelajaran di kelas.</t>
  </si>
  <si>
    <t>Guru menyelesaikan semua tugas administratif dan non-pembelajaran dengan tepat waktu sesuai standar yang ditetapkan.</t>
  </si>
  <si>
    <t>Guru memanfaatkan waktu luang selain mengajar untuk kegiatan yang produktif terkait dengan tugasnya.</t>
  </si>
  <si>
    <t>Guru memberikan kontribusi terhadap pengembangan sekolah dan mempunyai prestasi yang berdampak positif terhadap nama baik sekolah.</t>
  </si>
  <si>
    <t>Guru merasa bangga dengan profesinya sebagai guru.</t>
  </si>
  <si>
    <t>KOMPETENSI 11</t>
  </si>
  <si>
    <t>Bersikap inklusif, bertindak obyektif, serta tidak diskriminatif.</t>
  </si>
  <si>
    <t>Guru memperlakukan semua peserta didik secara adil, memberikan perhatian dan bantuan sesuai kebutuhan masing-masing, tanpa memperdulikan faktor personal.</t>
  </si>
  <si>
    <t>Guru menjaga hubungan baik dan peduli dengan teman sejawat (bersifat inklusif), serta berkontribusi positif terhadap semua diskusi formal dan informal terkait dengan pekerjaannya.</t>
  </si>
  <si>
    <t>Guru sering berinteraksi dengan peserta didik dan tidak membatasi perhatiannya hanya pada kelompok tertentu (misalnya: peserta didik yang pandai, kaya, berasal dari daerah yang sama dengan guru).</t>
  </si>
  <si>
    <t>Komunikasi dengan sesama guru, tenaga kependidikan, orang tua peserta didik, dan masyarakat.</t>
  </si>
  <si>
    <t>Guru menyampaikan informasi tentang kemajuan, kesulitan, dan potensi peserta didik kepada orang tuanya, baik dalam pertemuan formal maupun tidak formal antara guru dan orang tua, teman sejawat, dan dapat menunjukkan buktinya.</t>
  </si>
  <si>
    <t>Guru ikut berperan aktif dalam kegiatan di luar pembelajaran yang diselenggarakan oleh sekolah dan masyarakat dan dapat memberikan bukti keikutsertaannya.</t>
  </si>
  <si>
    <t>Guru memperhatikan sekolah sebagai bagian dari masyarakat, berkomunikasi dengan masyarakat sekitar, serta berperan dalam kegiatan sosial di masyarakat.</t>
  </si>
  <si>
    <t>KOMPETENSI 12</t>
  </si>
  <si>
    <t>KOMPETENSI 13</t>
  </si>
  <si>
    <t>Penguasaan materi struktur konsep dan pola pikir keilmuan yang men-dukung mata pelajaran yang diampu</t>
  </si>
  <si>
    <t>Guru melakukan pemetaan standar kompetensi dan kompetensi dasar untuk mata pelajaran yang diampunya, untuk mengidentifikasi materi pembelajaran yang dianggap sulit, melakukan perencanaan dan pelaksanaan pembelajaran, dan memperkirakan alokasi waktu yang diperlukan.</t>
  </si>
  <si>
    <t>Guru menyertakan informasi yang tepat dan mutakhir di dalam perencanaan dan pelaksanaan pembelajaran.</t>
  </si>
  <si>
    <t>Guru menyusun materi, perencanaan dan pelaksanaan pembelajaran yang berisi informasi yang tepat, mutakhir, dan yang membantu peserta didik untuk memahami konsep materi pembelajaran.</t>
  </si>
  <si>
    <t>Mengembangkan keprofesian melalui tindakan reflektif.</t>
  </si>
  <si>
    <t>Guru melakukan evaluasi diri secara spesifik, lengkap, dan didukung dengan contoh pengalaman diri sendiri.</t>
  </si>
  <si>
    <t>Guru memiliki jurnal pembelajaran, catatan masukan dari teman sejawat atau hasil penilaian proses pembelajaran sebagai bukti yang menggambarkan kinerjanya.</t>
  </si>
  <si>
    <t>Guru memanfaatkan bukti gambaran kinerjanya untuk mengembangkan perencanaan dan pelaksanaan pembelajaran selanjutnya dalam program Pengembangan Keprofesian Berkelanjutan (PKB).</t>
  </si>
  <si>
    <t>Guru dapat mengaplikasikan pengalaman PKB dalam perencanaan, pelaksanaan, penilaian pembelajaran dan tindak lanjutnya.</t>
  </si>
  <si>
    <t>Guru dapat memanfaatkan TIK dalam berkomunikasi dan pelaksanaan PKB.</t>
  </si>
  <si>
    <t xml:space="preserve">Guru melakukan penelitian, mengembangkan karya inovasi, mengikuti kegiatan ilmiah (misalnya seminar, konferensi), dan aktif dalam melaksanakan PKB. </t>
  </si>
  <si>
    <t>12</t>
  </si>
  <si>
    <t>13</t>
  </si>
  <si>
    <t>14</t>
  </si>
  <si>
    <t>KOMPETENSI</t>
  </si>
  <si>
    <t>Kompetensi 2</t>
  </si>
  <si>
    <t>Kompetensi 3</t>
  </si>
  <si>
    <t>Kompetensi 4</t>
  </si>
  <si>
    <t>Kompetensi 5</t>
  </si>
  <si>
    <t>Kompetensi 6</t>
  </si>
  <si>
    <t>Kompetensi 7</t>
  </si>
  <si>
    <t>Kompetensi 8</t>
  </si>
  <si>
    <t>Kompetensi 9</t>
  </si>
  <si>
    <t>Kompetensi 10</t>
  </si>
  <si>
    <t>Kompetensi 11</t>
  </si>
  <si>
    <t>Kompetensi 12</t>
  </si>
  <si>
    <t>Kompetensi 13</t>
  </si>
  <si>
    <t>Kompetensi 14</t>
  </si>
  <si>
    <t>NILAI</t>
  </si>
  <si>
    <t>Nilai PKG</t>
  </si>
  <si>
    <t>Sebutan</t>
  </si>
  <si>
    <t>Nama</t>
  </si>
  <si>
    <t>N I P</t>
  </si>
  <si>
    <t>Pangkat/Jabatan/Golongan</t>
  </si>
  <si>
    <t>TMT sebagai guru</t>
  </si>
  <si>
    <t>Masa Kerja</t>
  </si>
  <si>
    <t>Jenis Kelamin</t>
  </si>
  <si>
    <t>Pendidikan Terakhir/Spesialisasi</t>
  </si>
  <si>
    <t>Program Keahlian yang diampu</t>
  </si>
  <si>
    <t>a.</t>
  </si>
  <si>
    <t>b.</t>
  </si>
  <si>
    <t>Nama Instansi/Sekolah</t>
  </si>
  <si>
    <t>Telp / Fax</t>
  </si>
  <si>
    <t>Kecamatan</t>
  </si>
  <si>
    <t>Kabupaten/kota</t>
  </si>
  <si>
    <t>Provinsi</t>
  </si>
  <si>
    <t>Nilai PKG ( 100 )</t>
  </si>
  <si>
    <t>=</t>
  </si>
  <si>
    <t>Nilai PKG Tertinggi</t>
  </si>
  <si>
    <t>x</t>
  </si>
  <si>
    <t>Berdasarkan hasil konversi ke dalam skala nilai sesuai dengan peraturan tersebut, selanjutnya ditetapkan sebutan dan persentase angka kreditnya</t>
  </si>
  <si>
    <t>Perolehan angka kredit (untuk pembelajaran) yang dihitung berdasarkan rumus berikut ini.</t>
  </si>
  <si>
    <t>Konversi nilai PK GURU ke dalam skala 0 – 100 sesuai Permenneg PAN &amp; RM No. 16 Tahun 2009 dengan rumus :</t>
  </si>
  <si>
    <t>JM</t>
  </si>
  <si>
    <t>JWM</t>
  </si>
  <si>
    <t>X NPK</t>
  </si>
  <si>
    <t>:</t>
  </si>
  <si>
    <t>Lampiran 1 D</t>
  </si>
  <si>
    <t>Guru yang dinilai</t>
  </si>
  <si>
    <t>Penilai</t>
  </si>
  <si>
    <t>Lampiran 1 C</t>
  </si>
  <si>
    <t>Periode penilaian</t>
  </si>
  <si>
    <t>Formatif</t>
  </si>
  <si>
    <t>Sumatif</t>
  </si>
  <si>
    <t>Kemajuan</t>
  </si>
  <si>
    <t>Tahun :</t>
  </si>
  <si>
    <t>Menguasai karakteristik peserta didik</t>
  </si>
  <si>
    <t>Menguasai teori belajar dan prinsip-prinsip pembelajaran yang mendidik</t>
  </si>
  <si>
    <t>Pengembangan kurikulum</t>
  </si>
  <si>
    <t>Kegiatan pembelajaran yang mendidik</t>
  </si>
  <si>
    <t>Pengembangan potensi peserta didik</t>
  </si>
  <si>
    <t>Komunikasi dengan peserta didik</t>
  </si>
  <si>
    <t>Penilaian dan evaluasi</t>
  </si>
  <si>
    <t>Bertindak sesuai dengan norma agama, hukum, sosial dan kebudayaan nasional</t>
  </si>
  <si>
    <t>Menunjukkan pribadi yang dewasa dan teladan</t>
  </si>
  <si>
    <t>Etos kerja, tanggung jawab yang tinggi, rasa bangga menjadi guru</t>
  </si>
  <si>
    <t>Bersikap inklusif, bertindak obyektif, serta tidak diskriminatif</t>
  </si>
  <si>
    <t>Komunikasi dengan sesama guru, tenaga kependidikan, orang tua, peserta didik, dan masyarakat</t>
  </si>
  <si>
    <t>Penguasaan materi, struktur, konsep dan pola pikir keilmuan yang mendukung mata pelajaran yang diampu</t>
  </si>
  <si>
    <t>Mengembangkan keprofesionalan melalui tindakan yang reflektif</t>
  </si>
  <si>
    <t>A.</t>
  </si>
  <si>
    <t>Pedagogik</t>
  </si>
  <si>
    <t>B.</t>
  </si>
  <si>
    <t>Kepribadian</t>
  </si>
  <si>
    <t>C.</t>
  </si>
  <si>
    <t>D.</t>
  </si>
  <si>
    <t>Profesional</t>
  </si>
  <si>
    <t>Sosial</t>
  </si>
  <si>
    <t>Jumlah (Hasil penilaian kinerja guru)</t>
  </si>
  <si>
    <t>Nama Guru</t>
  </si>
  <si>
    <t>Nama Penilai</t>
  </si>
  <si>
    <t>Mengenal karakteristik peserta didik</t>
  </si>
  <si>
    <t>Sebelum Pengamatan</t>
  </si>
  <si>
    <t>Tanggal</t>
  </si>
  <si>
    <t>Dokumen dan bahan lain yang diperiksa</t>
  </si>
  <si>
    <t>Tanggapan Penilai terhadap dokumen dan/atau keterangan guru</t>
  </si>
  <si>
    <t>Tindak lanjut yang diperlukan:</t>
  </si>
  <si>
    <t>NIP/Nomor Seri Karpeg</t>
  </si>
  <si>
    <t>Pangkat /Golongan Ruang</t>
  </si>
  <si>
    <t>Terhitung Mulai Tanggal</t>
  </si>
  <si>
    <t>NUPTK/NRG</t>
  </si>
  <si>
    <t>PERSETUJUAN</t>
  </si>
  <si>
    <t>(Persetujuan ini harus ditandatangani oleh penilai dan guru yang dinilai)</t>
  </si>
  <si>
    <t>Penilai dan guru yang dinilai menyatakan telah membaca dan mamahami semua aspek yang ditulis/dilaporkan dalam format ini dan menyatakan setuju.</t>
  </si>
  <si>
    <t>Tanda Tangan</t>
  </si>
  <si>
    <t>LAPORAN DAN EVALUASI</t>
  </si>
  <si>
    <t>Lampiran 1B</t>
  </si>
  <si>
    <t>Tanggal mulai bekerja di sekolah ini</t>
  </si>
  <si>
    <t>Nama sekolah</t>
  </si>
  <si>
    <t>Alamat sekolah</t>
  </si>
  <si>
    <t>Selama Pengamatan</t>
  </si>
  <si>
    <t>Kegiatan/aktivitas guru dan peserta didik selama pengamatan:</t>
  </si>
  <si>
    <t>Setelah Pengamatan</t>
  </si>
  <si>
    <t>Pemantauan</t>
  </si>
  <si>
    <t>Catatan dan Tanggapan Penilai terhadap dokumen dan/atau keterangan guru (catat kegiatan yang dilakukan)</t>
  </si>
  <si>
    <t>Lampiran 1 A</t>
  </si>
  <si>
    <t>Lembar pernyataan kompetensi, indikator, dan cara menilai</t>
  </si>
  <si>
    <t>Sumber :</t>
  </si>
  <si>
    <t>Peraturan Menteri Pendidikan nasional16/2007 tentang Standar Kualifikasi Akademik dan Kompetensi Guru</t>
  </si>
  <si>
    <t>BSNP versi 6.0. 11/2008 Kerangka Indikator untuk Pelaporan Pencapaian Standar Nasional Pendidikan: Standar Kualifikasi Akademik dan Kompetensi Guru.</t>
  </si>
  <si>
    <t>Permenegpan dan RB 16/2009 tentang Jabatan Fungsional Guru dan Angka Kreditnya.</t>
  </si>
  <si>
    <t>Kompetensi</t>
  </si>
  <si>
    <t>Cara menilai</t>
  </si>
  <si>
    <t>Menguasai karakteristik peserta didik.</t>
  </si>
  <si>
    <t>Menguasasi teori belajar dan prinsip-prinsip pembelajaran yang mendidik.</t>
  </si>
  <si>
    <t>Pengembangan kurikulum.</t>
  </si>
  <si>
    <t>Kegiatan pembelajaran yang mendidik.</t>
  </si>
  <si>
    <t>Pengembangan potensi peserta didik.</t>
  </si>
  <si>
    <t>Komunikasi dengan peserta didik.</t>
  </si>
  <si>
    <t>Penilaian dan evaluasi.</t>
  </si>
  <si>
    <t>Bertindak sesuai dengan norma agama, hukum, sosial, dan kebudayaan nasional.</t>
  </si>
  <si>
    <t>Menunjukkan pribadi yang dewasa dan teladan.</t>
  </si>
  <si>
    <t>Etos Kerja, tanggung jawab yang tinggi, rasa bangga menjadi guru.</t>
  </si>
  <si>
    <t>Komunikasi dengan sesama guru, tenaga kependidikan, orang tua, peserta didik, dan masyarakat.</t>
  </si>
  <si>
    <t>Penguasaan materi, struktur, konsep, dan pola pikir keilmuan yang mendukung mata pelajaran yang diampu.</t>
  </si>
  <si>
    <t>Mengembangkan Keprofesionalan melalui tindakan yang reflektif.</t>
  </si>
  <si>
    <t>Keterangan</t>
  </si>
  <si>
    <t>Pengamatan &amp; Pemantauan</t>
  </si>
  <si>
    <t>Pengamatan</t>
  </si>
  <si>
    <t>Jenis dan cara menilai</t>
  </si>
  <si>
    <t>Kompetensi Pedagogik (Pengamatan dan Pemantauan)</t>
  </si>
  <si>
    <t>Pernyataan</t>
  </si>
  <si>
    <t>Guru mencatat dan menggunakan informasi tentang karakteristik peserta didik untuk membantu proses pembelajaran. Karakteristik ini terkait dengan aspek fisik intelektual, sosial emosional, moral, dan latar belakang sosial budaya.</t>
  </si>
  <si>
    <t>Indikator</t>
  </si>
  <si>
    <t>Proses Penilaian</t>
  </si>
  <si>
    <t>Sebelum Pengamatan:</t>
  </si>
  <si>
    <t>Mintalah daftar nama peserta didik.</t>
  </si>
  <si>
    <t>1.1 Pilihlah 4 (empat) nama peserta didik secara random. Tanyakan bagaimana kemampuan belajar keempat peserta didik tersebut. Mintalah bukti hasil ulangan terakhir keempat peserta didik tersebut.</t>
  </si>
  <si>
    <t>1.2 Pilihlah 4 (empat) nama peserta didik lain. Tanyakan bagaimana karakteristik keempat peserta didik tersebut (aktif, pendiam, pemalu, ceria, dsb.).</t>
  </si>
  <si>
    <t>Mintalah guru untuk memilih satu nama peserta didik dengan karakteristik teretntu (misalnya aspek intelektual). Tanyakan bagaimana cara membantu mengembangkan potensinya tersebut.</t>
  </si>
  <si>
    <t>Mintalah guru memilih satu nama peserta didik dengan kekurangan tertentu (misalnya aspek sosial). Tanyakan bagaimana cara membantu peserta didik tersebut untuk mengatasi kelemahannya.</t>
  </si>
  <si>
    <t>Tanyakan kepada guru, apakah di kelas ada peserta didik yang mempunyai kelainan fisik tertentu. Bila ada, bagaimana cara memastikan bahwa peserta didik tersebut dapat belajar dengan baik.</t>
  </si>
  <si>
    <t>Tanyakan kepada guru, apakah baru-baru ini ada kejadian luar biasa dalam keluarga peserta didik (kelahiran, kematian, sedang ada yang sakit, dsb.). Tanyakan apakah hal tersebut berdampak terhadap pembelajaran peserta didik yang bersangkutan, dan bagaimana mengatasinya.</t>
  </si>
  <si>
    <t>Tanyakan kepada guru apakah ada peserta didik di kelas yang selalu menggangu peserta didik lain. Bila ada, bagaimana upaya untuk mencegah agar perilaku tersebut tidak merugikan peserta didik lain.</t>
  </si>
  <si>
    <t>Mintalah guru untuk menjelaskan karakteristik umum kelas yang diajarnya (kelas yang rata-rata memiliki peserta didik yang cerdas, kreatif, rata-rata baik dalam mata pelajaran tertentu, dsb.).</t>
  </si>
  <si>
    <t>Selama Pengamatan:</t>
  </si>
  <si>
    <t>Amati apakah guru mengatur posisi tempat duduk peserta didik sesuai dengan kegiatan/aktivitas pembelajaran yang dilakukan.</t>
  </si>
  <si>
    <t>Amati apakah guru hanya diam di depan kelas atau berkeliling mensupervisi semua peserta didik.</t>
  </si>
  <si>
    <t>Amati apakah selama proses pembelajaran guru melakukan pengecekan secara rutin dengan bertanya kepada peserta didik tentang keterbacaan media belajar yang digunakan (termasuk penjelasan pada papan tulis).</t>
  </si>
  <si>
    <t>Amati apakah selama proses pembelajaran guru melakukan pengecekan secara rutin bahwa semua peserta didik secara aktif melaksanakan tugas-tugas yang diberikan.</t>
  </si>
  <si>
    <t>Amati apakah ada peserta didik yang melakukan kegiatan lain di luar kegiatan yang seharusnya dilakukan dan bagaimana guru bersikap terhadap peserta didik yang demikian.</t>
  </si>
  <si>
    <t>Setelah pengamatan:</t>
  </si>
  <si>
    <t>Tanyakan kepada guru apakah ada alasan tertentu dari penempatan peserta didik (posisi tempat duduk) di dalam kelas (karena pendengaran atau penglihatan yang kurang jelas, karena perlu konsentrasi, dsb.).</t>
  </si>
  <si>
    <t>Mintalah guru menjelaskan persepsinya tentang hasil pembelajaran peserta didik (apakah sukses, apakah ada anak yang tidak berpartisipasi, dsb.).</t>
  </si>
  <si>
    <t>Pemantauan:</t>
  </si>
  <si>
    <t>Periksa pada awal dan pertengahan semester apakah guru membuat catatan tentang kemajuan dan perkembangan peserta didik.</t>
  </si>
  <si>
    <t>*</t>
  </si>
  <si>
    <t>Nama Guru yang dinilai</t>
  </si>
  <si>
    <t>NIP</t>
  </si>
  <si>
    <t>Nomor Seri Karpeg</t>
  </si>
  <si>
    <t>Tempat, tanggal lahir</t>
  </si>
  <si>
    <t>Jabatan</t>
  </si>
  <si>
    <t>Jenis kelamin</t>
  </si>
  <si>
    <t>Desa / Kelurahan</t>
  </si>
  <si>
    <t>Jumlah jam mengajar</t>
  </si>
  <si>
    <t>Pengajuan angka kredit</t>
  </si>
  <si>
    <t xml:space="preserve">Dari Golongan </t>
  </si>
  <si>
    <t>Naik ke golongan</t>
  </si>
  <si>
    <t>III/c</t>
  </si>
  <si>
    <t>Unsur Penunjang ( 10% )</t>
  </si>
  <si>
    <t>Unsur utama ( 90% ) terdiri dari</t>
  </si>
  <si>
    <t>* Pelaksanaan PBM</t>
  </si>
  <si>
    <t>* Peng. Keprof. Berkelanjutan</t>
  </si>
  <si>
    <t>( AKK - AKPKB - AKP ) X</t>
  </si>
  <si>
    <t>-</t>
  </si>
  <si>
    <t>Kegiatan Pembelajaran yang Mendidik</t>
  </si>
  <si>
    <t>Memahami dan mengembangkan potensi</t>
  </si>
  <si>
    <t>Etos kerja, tanggung jawab yang tinggi, dan rasa bangga menjadi guru</t>
  </si>
  <si>
    <t>Komunikasi dengan sesama guru, tenaga pendidikan, orang tua peserta didik, dan masyarakat</t>
  </si>
  <si>
    <t>Mengembangkan keprofesian melalui tindakan reflektif</t>
  </si>
  <si>
    <t>Penguasaan materi struktur konsep dan pola pikir keilmuan yang mendukung mata pelajaran yang diampu</t>
  </si>
  <si>
    <t>NIP.</t>
  </si>
  <si>
    <t>Pedagogik (Pengamatan)</t>
  </si>
  <si>
    <t>Guru menetapkan berbagai pendekatan, strategi, metode, dan teknik pembelajaran yang mendidik secara kreatif sesuai dengan standar kompetensi guru. Guru menyesuaikan metode pembelajaran supaya sesuai dengan karakteristik peserta didik dan memotivasi mereka untuk belajar.</t>
  </si>
  <si>
    <t>Mintalah RPP pada guru dan periksalah RPP tersebut.</t>
  </si>
  <si>
    <t>Pilihlah satu topik pembelajaran tertentu. Tanyakan bagaimana strategi untuk mencapai tujuan pembelajaran tersebut, seberapa penting tujuan pembelajaran tersebut, dan bagaimana kaitannya dengan tujuan pembelajaran sebelumnya.</t>
  </si>
  <si>
    <t>Tanyakan seberapa jauh kegiatan atau aktivitas pembelajaran yang akan dilaksanakan sesuai dengan usia, kesiapan belajar, tingkat pembelajaran, dan cara belajar pserta didik.</t>
  </si>
  <si>
    <t>Tanyakan alasan yang melatar belakangi penyusunan rencana kegiatan atau rencana aktivitas dalam RPP.</t>
  </si>
  <si>
    <t>Amati apakah guru melaksanakan aktivitas pembelajaran secara bervariasi.</t>
  </si>
  <si>
    <t>Amati apakah guru memberi kesempatan kepada semua peserta didik untuk menguasai materi pembelajaran sesuai usia dan kemampuan belajarnya.</t>
  </si>
  <si>
    <t>Amati apakah guru selalu memastikan tingkat pemahaman peserta didik terhadap materi pembelajaran tertentu dan menyesuaikan aktivitas pembelajaran berikutnya berdasarkan tingkat pemahaman tersebut.</t>
  </si>
  <si>
    <t>Amati apakah guru memanfaatkan berbagai teknik untuk memberikan motivasi kemauan belajar peserta didik melalui pemanfaatan berbagai teknik pembelajaran.</t>
  </si>
  <si>
    <t>Amati bagaimana guru menghubungkan hal-hal baru dengan pengetahuan awal yang dimiliki peserta didik.</t>
  </si>
  <si>
    <t>Amati bagaimana kegiatan yang dilaksanakan dapat membantu peserta didik untuk mencapai tujuan pembelajaran.</t>
  </si>
  <si>
    <t>Amati bagaimana guru menanggapi respon peserta didik terhadap materi yang sedang diajarkan.</t>
  </si>
  <si>
    <t>Pilihlah satu aktivitas guru di kelas (yang diamati pada saat pengamatan) yang sesuai dengan rencana pembelajaran. Tanyakan mengapa guru melaksanakan aktivitas tersebut dan bagaimana kaitannya dengan tujuan pembelajaran.</t>
  </si>
  <si>
    <t>Pilihlah satu aktivitas di kelas (yang diamati pada saat pengamatan) yang dilaksanakan berbeda dari rencana pembelajaran. Tanyakan mengapa guru mengubah pelaksanaan pembelajaran menjadi sangat berbeda dengan rencana semula. Tanyakan pula apakah pengubahan tersebut terkait dengan keberhasilan pembelajaran.</t>
  </si>
  <si>
    <t>Guru menyusun silabus sesuai dengan tujuan terpenting kurikulum dan menggunakan RPP sesuai dengan tujuan dan lingkungan pembelajaran. Guru memilih, menyusun, dan menata materi pembelajaran yang sesuai dengan kebutuhan peserta didik.</t>
  </si>
  <si>
    <t>Periksalah RPP, dan cermati apakah RPP tersebut telah sesuai dengan silabus dalam kurikulum sekolah.</t>
  </si>
  <si>
    <t>Amati seberapa lancar, jelas dan lengkap guru menyampaikan materi yang diajarkannya.</t>
  </si>
  <si>
    <t>Amati bagaimana guru menyesuaikan materi yang dijarkan dengan usia, latar belakang, dan tingkat pembelajaran peserta didik.</t>
  </si>
  <si>
    <t>Amati bagaimana guru menghubungkan materi yang diajarkan dengan lingkungan dan kehidupan sehari-hari peserta didik.</t>
  </si>
  <si>
    <t>Amati apakah materi yang diajarkan guru adalah materi yang mutakhir.</t>
  </si>
  <si>
    <t>Amati apakah kegiatan/aktifitas pembelajaran yang dilaksanakan guru mencakup berbagai tipe pembelajaran siswa.</t>
  </si>
  <si>
    <t>Amati bagaimana guru membantu mengembangkan kemampuan atau keterampilan generiknya (kreatifitas, berpikir kritis, berpikir inovatif, dan pemecahan masalah, dsb): Berapa jauh pengetahuan atau keterampilan generik tersebut tercakup dalam mata pelejaran tersebut.</t>
  </si>
  <si>
    <t>Meminta guru menjelaskan bagaimana dia memanfaatkan hasil pembelajaran yang dilaksanakannya untuk mengembangkan topik mata pelajaran berikutnya.</t>
  </si>
  <si>
    <t>Guru menyusun dan melaksanakan rancangan pembelajaran yang mendidik secara lengkap. Guru melaksanakan kegiatan pembelajaran yang sesuai dengan kebutuhan peserta didik. Guru menyusun dan menggunakan berbagai materi pembelajaran dan sumber belajar sesuai dengan karakteristik peserta didik. Jika relevan, guru memanfaatkan teknologi informasi komunikasi (TIK) untuk kepentingan pembelajaran.</t>
  </si>
  <si>
    <t>Guru menyikapi kesalahan yang dilakukan peserta didik sebagai tahapan proses pembelajaran, bukan semata-mata kesalahan yang harus dikoreksi. Misalnya: dengan mengetahui terlebih dahulu peserta didik lain yang setuju/tidak setuju dengan jawaban tersebut, sebelum memberikan penjelasan tentang jawaban yg benar.</t>
  </si>
  <si>
    <t>Guru melakukan aktivitas pembelajaran secara bervariasi dengan waktu yang cukup untuk kegiatan pembelajaran yang sesuai dengan usia dan tingkat kemampuan belajar dan mempertahankan perhatian peserta didik</t>
  </si>
  <si>
    <t>Guru mampu menyesuaikan aktivitas pembelajaran yang dirancang dengan kondisi kelas</t>
  </si>
  <si>
    <t>Guru mengatur pelaksanaan aktivitas pembelajaran secara sistematis untuk membantu proses belajar peserta didik. Sebagai contoh: guru menambah informasi baru setelah mengevaluasi pemahaman peserta didik terhadap materi sebelumnya.</t>
  </si>
  <si>
    <t>Tanyakan tentang topik dan kegiatan pembelajaran yang akan dilakukan. Tanyakan apakah kemungkinan akan ada kesulitan dalam membahas topik tersebut untuk mencapai tujuan yang ditetapkan.</t>
  </si>
  <si>
    <t>Bila ada peserta didik yang mengalami kesulitan untuk memahami materi tersebut, bagaimana strategi guru untuk mengatasinya.</t>
  </si>
  <si>
    <t>Tanyakan bagaimana cara menentukan tingkat pemahaman peserta didik terhadap topik tsb.</t>
  </si>
  <si>
    <t>Amati apakah guru menyesuaikan kemampuan peserta untuk berkonsentrasi dalam menerima pelajaran sesuai dengan tingkat perkembangannya</t>
  </si>
  <si>
    <t>Amati apakah semua kegiatan yang dilaksanakan dalam pembelajaran dapat membantu peserta didik untuk mencapai tujuan pembelajaran</t>
  </si>
  <si>
    <t>Amati bagaimana guru mengelola aktifitas (misalnya apakah waktunya sesuai dengan RPP atau yang direncanakan, apakah guru melaksanakan pembelajaran sesuai/tidak dg tujuan pembelajaran yg direncanakan</t>
  </si>
  <si>
    <t>Amati seberapa lama waktu yang digunakan oleh peserta didik untuk melaksanakan kegiatan/aktifitas pembelajaran untuk menghasilkan sesuatu yang bersifat produktif, dan berapa lama peserta didik hanya menerima keterangan, informasi atau instruksi dari guru dalam pembelajarannya</t>
  </si>
  <si>
    <t>Amati bagaimana guru membantu setiap peserta didik untuk melakukan kegiatannya masing-masing, apakah ada peserta didik yg tidak terlibat aktif dlm pembelajarannya &amp; bagaimana guru menangani peserta didik tsb.</t>
  </si>
  <si>
    <t>Amati bagaimana guru menggunakan media pembelajaran tersebut di bawah ini, apakah sesuai dengan tujuan pembelajaran, apakah dapat membantu cara belajar atau memotivisai peserta didik, serta seberapa terampil guru menggunakannya. a) Papan tulis; b) Gambar dan/atau bahan tercetak; c) Alat bantu video visual; c) Komputer/TIK; dan d) Media lainnya.</t>
  </si>
  <si>
    <t>Mintalah guru untuk menjelaskan seberapa jauh tingkat keberhasilan dalam pembelajaran yang dilaksanakan, dan mengidentifikasikan bagian apa yang perlu diperbaiki.</t>
  </si>
  <si>
    <t>Pedagogik (Pengamatan dan Pemantauan)</t>
  </si>
  <si>
    <t>Guru menganalisis potensi pembelajaran setiap peserta didik dan mengidentifikasi pengembangan potensi peserta didik melalui program pembelajaran yang mendukung siswa mengaktualisasikan potensi akademik, kepribadian, dan kreativitasnya sampai ada bukti jelas bahwa peserta didik mengaktualisasikan potensi mereka.</t>
  </si>
  <si>
    <t>Periksa daftar hadir, pilih 4 (empat) nama peserta didik secara acak, dan mintalah guru menerangkan hal-hal berikut:</t>
  </si>
  <si>
    <t>Bagaimana guru dapat menunjukkan kekuatan dan kelemahan belajar peserta didik (misalnya melalui pengamatan sikap peserta didik terhadap materi atau mata pelajaran tertentu).</t>
  </si>
  <si>
    <t>Tindakan apa yang dilakukan guru untuk mengembangkan kekuatan dan mengatasi kelemahan tersebut.</t>
  </si>
  <si>
    <t>Apakah peserta didik tersebut pernah mendapat layanan khusus dari guru BK.</t>
  </si>
  <si>
    <t>Amati seberapa jauh guru memperhatikan setiap peserta didik, apakah guru hanya memberikan perhatian kepada peserta didik yang memiliki kelebihan tertentu saja.</t>
  </si>
  <si>
    <t>Amati bagaimana guru menyakinkan setiap peserta didik terlibat secara aktif dalam pembelajaran.</t>
  </si>
  <si>
    <t>Amati seberapa jauh guru memberikan perhatian terhadap kontribusi yang diberikan oleh peserta didik dan berapa banyak kesempatan yang diberikan kepada peserta didik untuk menyampaikan pemikiran/pendapatnya.</t>
  </si>
  <si>
    <t>Amati bagaimana guru memotivasi peserta didik untuk bertanya tentang hal-hal yang berkaitan dengan topik yang dibahas.</t>
  </si>
  <si>
    <t>Amati bagaimana guru memotivasi peserta didik untuk mengembangkan pemikiran dan pengalamannya yang melebihi pengetahuan dan pengalaman di lingkungan dan kehidupan sehari-hari.</t>
  </si>
  <si>
    <t>Mintalah guru menjelaskan apakah ada tindak lanjut yang akan dilakukan karena topik tersebut menarik atau sulit, dan bagaimana melanjutkannya.</t>
  </si>
  <si>
    <t>Mintalah guru menjelaskan apakah ada peserta didik yang pernah mendapat perhatian khusus untuk mengembangkan potensinya dan manfaatnya untuk perbaikan RPP.</t>
  </si>
  <si>
    <t>Periksa apakah guru memiliki dokumen tentang kemajuan belajar setiap peserta didik.</t>
  </si>
  <si>
    <t>Guru menyajikan kegiatan pembelajaran yang dapat menumbuhkan kerja sama yang baik antarpeserta didik.</t>
  </si>
  <si>
    <t>Guru mendengarkan dan memberikan perhatian terhadap semua jawaban peserta didik baik yang benar maupun yang dianggap salah untuk mengukur tingkat pemahaman peserta didik.</t>
  </si>
  <si>
    <t>Guru memberikan perhatian terhadap pertanyaan peserta didik dan meresponnya secara lengkap dan relevan untuk menghilangkan kebingungan pada peserta didik.</t>
  </si>
  <si>
    <t>Komunikasi dengan Peserta Didik</t>
  </si>
  <si>
    <t>Guru berkomunikasi secara efektif, empatik dan santun dengan peserta didik dan bersikap antusias dan positif. Guru memberikan respon yang lengkap dan relevan kepada komentar atau pertanyaan peserta didik.</t>
  </si>
  <si>
    <t>Mintalah guru menjelaskan bagaimana mendorong interaksi aktif antarpeserta didik</t>
  </si>
  <si>
    <t>Amati berapa lama waktu yang digunakan oleh:</t>
  </si>
  <si>
    <t>Amati saat peserta didik bekerja dalam kelompok, berapa banyak anggotanya, dan apakah setiap anggota kelompok memiliki waktu yang cukup untuk berpatisipasi secara aktif dalam kegiatan yang sedang dilakukan.</t>
  </si>
  <si>
    <t>Amati bagaimana guru memastikan peserta didik yang duduk di belakang atau di samping kanan-kiri kelas untuk berpartisipasi aktif dalam proses pembelajaran.</t>
  </si>
  <si>
    <t>Amati variasi pertanyaan yang digunakan guru (apakah pertanyaan tersebut hanya untuk anak yang pandai atau mencakup juga untuk anak yang kurang pandai).</t>
  </si>
  <si>
    <t>Cermati seberapa banyak pertanyaan terbuka yang disampaikan oleh guru dibandingkan pertanyaan yang telah diketahui jawabannya.</t>
  </si>
  <si>
    <t>Amati bagaimana cara guru memilih peserta didik yang akan menjawab pertanyaan tersebut.</t>
  </si>
  <si>
    <t>Amati bagaimana guru merespon jawaban peserta didik dan berapa sering guru mendorong peserta didik untuk bekerjasama dalam menjawab pertanyaan.</t>
  </si>
  <si>
    <t>Meminta guru menjelaskan tentang persepsinya berkaitan dengan efektifitas komunikasi yang terjadi selama proses pembelajaran, misalnya pertanyaan dari peserta didik cukup banyak.</t>
  </si>
  <si>
    <t>Penilaian dan Evaluasi</t>
  </si>
  <si>
    <t>Guru menyelenggarakan penilaian proses dan hasil belajar secara berkesinambungan. Guru melakukan evaluasi atas efektivitas proses dan hasil belajar dan menggunakan informasi hasil penilaian dan evaluasi untuk merancang program remedial dan pengayaan. Guru menggunakan hasil analisis penilaian dalam proses pembelajarannya.</t>
  </si>
  <si>
    <t>Meminta guru untuk menyediakan RPP dan alat penilaian. Periksa apakah alat penilaian sesuai dengan tujuan pembelajaran. Mintalah guru menjelaskan bagaimana memanfaatkan perangkat tersebut untuk merencanakan, memonitor kemajuan dan perkembangan peserta didik dalam pembelajarannya.</t>
  </si>
  <si>
    <t>Meminta guru menjelaskan berbagai teknik dan jenis penilaian yang pernah dilakukan.</t>
  </si>
  <si>
    <t>Meminta guru menjelaskan bagaimana cara memperoleh masukan balik tentang pengajarannya (misalnya evaluasi oleh peserta didik, komentar dari teman sekerja, refleksi diri, dsb).</t>
  </si>
  <si>
    <t>Meminta guru menunjukkan hasil analisis penilaian dan menunjukkan topik kempetensi yang sulit untuk keperluan remedial.</t>
  </si>
  <si>
    <t>Bagaimana guru mengkomunikasikan hasil penilaian kepada peserta didik dan menunjukkan materi pembelajaran yang belum dikuasai peserta didik.</t>
  </si>
  <si>
    <t>Bagaimana guru mendeskripsikan dan memanfaatkan hasil analisis penilaian untuk merencanakan dan melaksanakan pembelajaran berikutnya.</t>
  </si>
  <si>
    <t>Bertindak sesuai dengan norma agama, hukum, sosial dan kebudayaan nasional Indonesia</t>
  </si>
  <si>
    <t>Kepribadian (Pengamatan dan Pemantauan)</t>
  </si>
  <si>
    <t>Guru bertindak sesuai dengan hukum di Indonesia. Semua kegiatan yang dilaksanakan oleh guru mengindikasikan penghargaanya terhadap berbagai keberagaman agama, keyakinan yang dianut, suku, adat istiadat daerah asal, latar belakang sosial ekonomi, dan/atau tampilan fisik.</t>
  </si>
  <si>
    <t>Bagaimana pandangan guru tentang keberagaman bangsa Indonesia (misalnya: budaya, suku, agama).</t>
  </si>
  <si>
    <t>Penilai mewawancarai warga sekolah (teman sejawat, peserta didik, orang tua, dan tenaga kependidikan lainnya), dan meminta penjelasan dan contoh tentang perilaku dan reputasi guru yang dinilai terkait dengan:</t>
  </si>
  <si>
    <t>bagaimana guru memahami prinsip-prinsip Pancasila sebagai dasar ideologi dan etika bagi semua warga Indonesia;</t>
  </si>
  <si>
    <t>bagaimana sikap guru dalam pergaulan sehari-hari (menghormati, menghargai, dan membantu satu sama lain, sesuai dengan kondisi dan keberadaan masing-masing, bangga sebagai bangsa Indonesia); dan</t>
  </si>
  <si>
    <t>bagaimana pandangan guru tentang keberagaman bangsa Indonesia (misalnya: budaya, suku, agama).</t>
  </si>
  <si>
    <t>Guru menampilkan diri sebagai teladan bagi peserta didik dan masyarakat. Guru dihormati oleh peserta didiknya dan oleh anggota masyarakat sekitarnya, termasuk orang tua siswa.</t>
  </si>
  <si>
    <t>Amati bagaimana guru berbicara dan bersikap terhadap peserta didiknya (misalnya apakah sesuai dengan usia, tidak merendahkan diri peserta didik, santun, dsb.).</t>
  </si>
  <si>
    <t>Amati bagaimana peserta didik berbicara dan bersikap terhadap gurunya (misalnya sopan, santun, terbuka, apakah peserta didik selalu memperhatikan guru waktu berbicara, selalu melaksanakan petunjuk guru, apakah guru perlu medisiplinkan peserta didiknya, dsb.).</t>
  </si>
  <si>
    <t>Amati bagaimana guru memastikan setiap peserta didik melakukan tugas dan berpartisipasi aktif dalam pembelajarannya.</t>
  </si>
  <si>
    <t>Penilai melakukan wawancara dengan kepala sekolah, wakil kepala sekolah dan/atau koordinator PKB tentang:</t>
  </si>
  <si>
    <t>kehadiran guru di sekolah dan di kelas (apakah selalu hadir sesuai jam mengajarnya, apakah selalu masuk kelas tepat waktu, dsb.);</t>
  </si>
  <si>
    <t>apakah guru memenuhi tugas non-pembelajarannya dan bagaimana guru mempersiapkan tugas-tugas tersebut (misalnya apakah hasil tes dikembalikan kepada peserta didik tepat waktu, apakah rajin melakukan supervisi kegiatan ekstra-kurikulum, dsb), dan apakah pekerjaannya sesuai dengan standar yang diharapkan oleh sekolah;</t>
  </si>
  <si>
    <t>bagaimana guru berbagi pengalaman keberhasilan dalam pembelajaran dengan teman sejawat; dan</t>
  </si>
  <si>
    <t>bagaimana guru bekerja sebagai anggota kelompok dalam komunitas sekolah termasuk dalam kegiatan KKG/MGMP.</t>
  </si>
  <si>
    <t>Guru berperilaku sesuai dengan kode etik profesi guru. Guru melaksanakan tugasnya sesuai dengan harapan kepala sekolah/madrasah dan komite sekolah/madrasah. Semua kegiatan guru memperhatikan kebutuhan peserta didik, teman sekerja, dan tujuan sekolah.</t>
  </si>
  <si>
    <t>Amati apakah guru memiliki materi tambahan sesuai dengan tujuan pembelajaran yang dapat dipergunakan oleh guru piket apabila guru bersangkutan harus melakukan tugas lain.</t>
  </si>
  <si>
    <t>Dua kali dalam satu semester, penilai melakukan kunjungan ke kelas di awal, di tengah dan di akhir jam pelajaran yang mengamati:</t>
  </si>
  <si>
    <t>1.1. apakah guru tepat waktu dalam mengawali dan mengakhiri kelasnya; dan</t>
  </si>
  <si>
    <t>1.2. apakah peserta didiknya tetap melakukan tugas-tugas mereka sesuai dengan jadwal.</t>
  </si>
  <si>
    <t>Dua kali dalam satu semester penilai bertanya kepada peserta didik, diantaranya:</t>
  </si>
  <si>
    <t>1.1. apakah guru yang bersangkutan pernah tidak hadir</t>
  </si>
  <si>
    <t>1.2. jika guru tidak hadir, kegiatan apa yang dilakukan oleh peserta didik.</t>
  </si>
  <si>
    <t>Dalam wawancara dengan warga sekolah (teman sejawat, peserta didik, orang tua, dan tenaga kependidikan lainnya, koordinator PKB), penilai meminta mereka untuk menjelaskan perilaku guru yang dinilai terhadap tugas-tugas non pembelajaran.</t>
  </si>
  <si>
    <t>Sosial (Pengamatan dan Pemantauan)</t>
  </si>
  <si>
    <t>Guru menghargai peserta didik, orang tua peserta didik dan teman sejawat. Guru bertindak inklusif, serta tidak diskriminatif terhadap peserta didik, teman sejawat, dan masyarakat sekitar. Guru menerapkan metode pembelajaran yang memfasilitasi pembelajaran semua peserta didik.</t>
  </si>
  <si>
    <t>Amati bagaimana guru membagi waktunya dalam berinteraksi dengan peserta didik, baik secara individu maupun kelompok.</t>
  </si>
  <si>
    <t>Amati bagaimana guru melakukan interaksi (bertanya, berdiskusi, dsb) dengan peserta didik untuk menarik perhatian seluruh peserta didik di kelas.</t>
  </si>
  <si>
    <t>Amati bagaimana guru menghargai proses dan hasil kerja peserta didik yang dianggap baik.</t>
  </si>
  <si>
    <t>Amati bagaimana guru menangani persaingan yang tidak sehat antarpeserta didik.</t>
  </si>
  <si>
    <t>Amati bagaimana guru manangani peserta didik yang melakukan tindakan negatif terhadap peserta didik lainnya (misalnya diskriminasi etnik, gender, agama, dsb.).</t>
  </si>
  <si>
    <t>Amati apakah guru memberikan perhatian yang sama terhadap setiap peserta didik, atau hanya memberikan perhatian terhadap peserta didik atau kelompok peserta didik tertentu.</t>
  </si>
  <si>
    <t>Tanyakan kepada kepala sekolah, wakil kepala sekolah, atau koordinator PKB tentang:</t>
  </si>
  <si>
    <t>1.1. hubungan dan kepedulian guru terhadap teman sejawat dan orang tua peserta didik; dan</t>
  </si>
  <si>
    <t>1.2. kontribusi guru dalam berbagai diskusi formal dan informal terkait dengan pekerjaannya.</t>
  </si>
  <si>
    <t>Sosial (Pemantauan)</t>
  </si>
  <si>
    <t>Guru berkomunikasi secara efektif baik lisan maupun tulisan dengan orang tua peserta didik dan masyarakat. Guru menyediakan informasi resmi (baik lisan maupun tulisan) kepada orang tua peserta didik tentang program pembelajaran dan kemajuan peserta didik (sekurang-kurangnya dua kali dalam setahun). Guru berpartisipasi dalam kegiatan kerjasama antara sekolah dan masyarakat dan berkomunikasi dengan komunitas profesi dan berpartisipasi dalam kegiatan yang relevan.</t>
  </si>
  <si>
    <t>Penilai meminta guru menyediakan dokumen/catatan tentang pertemuan guru dengan orang tua berkaitan dengan kemajuan, kesulitan, dan potensi peserta didik. Cermati dan catat aspek spesifik yang telah dilakukan guru terkait dengan hal-hal tersebut.</t>
  </si>
  <si>
    <t>Penilai meminta guru menyediakan dokumen/catatan yang membuktikan kerjasamanya dengan teman sejawat dan/atau tenaga kependidikan untuk membantu peserta didik yang membutuhkan layanan khusus (misalnya layanan BK dengan guru BK, layanan administrasi dengan tenaga kependidikan, dsb).</t>
  </si>
  <si>
    <t>Tanyakan kepada teman sejawat dan/atau orang tua peserta didik tentang perilaku, sikap, atau kegiatan guru yang berhubungan dengan kegiatan non-pembelajaran.</t>
  </si>
  <si>
    <t>Penguasaan materi struktur konsep dan pola pikir keilmuan yang men-dukung mata pelajaran yang diampu.</t>
  </si>
  <si>
    <t>Profesional (Pengamatan)</t>
  </si>
  <si>
    <t>Rancangan, materi dan kegiatan pembelajaran, penyajian materi baru dan respon guru terhadap peserta didik memuat informasi pelajaran yang tepat dan mutakhir. Pengetahuan ini ditampilkan sesuai dengan usia dan tingkat pembelajaran peserta didik. Guru benar-benar memahami mata pelajaran dan bagaimana mata pelajaran tersebut disajikan di dalam kurikulum. Guru dapat mengatur, menyesuaikan dan menambah aktifitas untuk membantu peserta didik menguasai aspek-aspek penting dari suatu pelajaran dan meningkatkan minat dan perhatian peserta didik terhadap pelajaran.</t>
  </si>
  <si>
    <t>Cermati RPP. Pelajari apakah materi yang tercakup dalam RPP merupakan materi yang tepat dan mutakhir.</t>
  </si>
  <si>
    <t>Amati apakah guru menguasai, terampil dan lancar dalam melaksanakan kegiatan pembelajaran atau apakah guru harus sering menggunakan catatan atau buku untuk menyampaikan pembelajaran.</t>
  </si>
  <si>
    <t>Amati apakah guru melaksanakan kegiatan pembelajaran berdasarkan kerangka topik yang dibahas, apakah guru dapat mengidentifikasi bagian-bagian yang penting atau tidak dari topik tersebut.</t>
  </si>
  <si>
    <t>Amati apakah guru mengetahui topik-topik tertentu yang mungkin sulit dipahami oleh peserta didik dan memerlukan pengulangan secara bervariasi.</t>
  </si>
  <si>
    <t>Amati bagaimana guru merespon pertanyaan atau pendapat peserta didik (apakah guru mau mendengar, menghargai dan merespon secara tepat dan benar pertanyaan dan pendapat peserta didik).</t>
  </si>
  <si>
    <t>Amati bagaimana guru menanggapi pertanyaan atau tanggapan peserta didik yang tidak relevan dengan tujuan pembelajaran.</t>
  </si>
  <si>
    <t>Amati berapa lama guru menanggapi pertanyaan atau tanggapan peserta didik tertentu tanpa mengabaikan peserta didik lainnya.</t>
  </si>
  <si>
    <t>Profesional (Pemantauan)</t>
  </si>
  <si>
    <t>Guru melakukan refleksi terhadap kinerja sendiri secara terus menerus dan memanfaatkan hasil refleksi untuk meningkatkan keprofesian. Guru melakukan penelitian tindakan kelas dan mengikuti perkembangan keprofesian melalui belajar dari berbagai sumber, guru juga memanfaatkan TIK dalam berkomunikasi dan pengembangan keprofesian jika dimungkinkan.</t>
  </si>
  <si>
    <t>Guru melakukan penelitian, mengembangkan karya inovasi, mengikuti kegiatan ilmiah (misalnya seminar, konferensi), dan aktif dalam melaksanakan PKB.</t>
  </si>
  <si>
    <t>Penilai meminta guru menyediakan evaluasi diri dan rencana tahunan program PKB.</t>
  </si>
  <si>
    <t>Penilai meminta guru menyediakan bukti tentang keikutsertaanya dalam melaksanakan kegiatan PKB.</t>
  </si>
  <si>
    <t>Penilai meminta guru menjelaskan dampak PKB terhadap pembelajaran dengan contoh atau bukti yang dapat dipertanggungjawabkan.</t>
  </si>
  <si>
    <t>Penilai meminta guru menyediakan bukti tentang refleksi diri misalnya jurnal pembelajaran, catatan penting dalam RPP, dsb.</t>
  </si>
  <si>
    <t>Penilai bertanya kepada guru apakah pernah mengakses laman (website) yang terkait dengan program PKB, jika ya berikan contohnya.</t>
  </si>
  <si>
    <t>Penilai meminta guru menjelaskan bagaimana memperoleh masukan dari peserta didik tentang kegiatan pembelajaran (misalnya apakah yang dipelajari menarik, bermanfaat bagi peserta didik, sesuai dengan kebutuhannya, dsb.).</t>
  </si>
  <si>
    <t>Penilai meminta guru menjelaskan apakah guru merupakan anggota profesi tertentu, apakah guru selalu hadir dalam kegiatan keprofesian: KKG/MGMP, seminar, lokakarya, dsb.</t>
  </si>
  <si>
    <t>Penilai meminta guru menjelaskan tentang perannya dalam kegiatan keprofesian (misalnya KKG/MGMP, seminar, lokakarya, dsb.), dan apakah hasil kegiatan keprofesian diaplikasikan dalam kegiatan pembelajaran dan diimbaskan kepada teman sejawat.</t>
  </si>
  <si>
    <t>Penilai melaksanakan wawancara dengan koordinator PKB dan bertanya bagaimana guru berpartisipasi dalam kegiatan PKB.</t>
  </si>
  <si>
    <t>Penilai melaksanakan wawancara dengan pengelola dan/atau peserta KKG/MGMP bagaimana guru yang dinilai berpartisiapasi dalam kegiatan yang dilaksanakan dalam program KKG/MGMP.</t>
  </si>
  <si>
    <t>Setelah pengamatan</t>
  </si>
  <si>
    <t>a. guru untuk berbicara di kelas;</t>
  </si>
  <si>
    <t>b. guru untuk berbicara kepada peserta didik secara individu;</t>
  </si>
  <si>
    <t>c. peserta didik untuk menjawab pertanyaan guru;</t>
  </si>
  <si>
    <t>d. peserta didik untuk memulai berinterkasi dengan guru;</t>
  </si>
  <si>
    <t>e. peserta didik untuk bekerja bersama-sama;</t>
  </si>
  <si>
    <t>f. peserta didik untuk bekerja mandiri.</t>
  </si>
  <si>
    <t>Sebelum pengamatan</t>
  </si>
  <si>
    <t>Mengetahui :</t>
  </si>
  <si>
    <t>Kepala</t>
  </si>
  <si>
    <t>Angka kredit            Satu tahun</t>
  </si>
  <si>
    <t>Tahun penilaian (Tahun Ajaran)</t>
  </si>
  <si>
    <t>III/d</t>
  </si>
  <si>
    <t>AKK yang harus dicapai</t>
  </si>
  <si>
    <t>Pangkat, Golongan Ruang</t>
  </si>
  <si>
    <t>Unit Kerja</t>
  </si>
  <si>
    <t>Kabupaten</t>
  </si>
  <si>
    <t>Propinsi</t>
  </si>
  <si>
    <t>PETUNJUK PENILAIAN</t>
  </si>
  <si>
    <t>Penilaian kinerja kepala sekolah merupakan penilaian berbasis bukti dan menggunakan pendekatan 360°.</t>
  </si>
  <si>
    <t>Bukti-bukti dapat berupa data, dokumen, kondisi lingkungan fisik sekolah, perilaku dan budaya dan lain-lain yang dapat diidentifikasi oleh penilaian melalui pengkajian, pengamatan, dan penggalian informasi dari pihak-pihak yang terkait di sekolah seperti guru, pegawai, komite sekolah, dan peserta didik.</t>
  </si>
  <si>
    <t>Penilai harus mencatat semua bukti yang teridentifikasi pada tempat yang disediakan pada masing-masing kriteria penilaian. Bukti-bukti yang dimaksud dapat berupa:</t>
  </si>
  <si>
    <t>Bukti yang teramati (tangible evidences) seperti:</t>
  </si>
  <si>
    <t> Dokumen-dokumen tertulis.</t>
  </si>
  <si>
    <t> Foto, gambar, slide, video.</t>
  </si>
  <si>
    <t> Produk-produk siswa.</t>
  </si>
  <si>
    <t>Bukti yang tak teramati (intangible evidences) seperti</t>
  </si>
  <si>
    <t> Sikap dan perilaku kepala sekolah.</t>
  </si>
  <si>
    <t> Budaya dan iklim sekolah.</t>
  </si>
  <si>
    <t>Bukti-bukti ini dapat diperoleh melalui pengamatan, wawancara dengan pemangku kepentingan pendidikan (guru, komite, siswa, mitra dunia usaha dan dunia industri).</t>
  </si>
  <si>
    <t>Penilaian dilakukan dengan cara memberikan skor pada masing-masing kriteria berdasarkan kelengkapan dan keabsahan bukti yang releven dan teridentifikasi.</t>
  </si>
  <si>
    <t>Skor penilaian dinyatakan dengan angka 4, 3, 2, atau 1 dengan ketentuan sebagai berikut:</t>
  </si>
  <si>
    <t>Skor 4 diberikan apabila kepala sekolah mampu menunjukkan bukti-bukti yang lengkap dan sangat meyakinkan bahwa kepala sekolah yang bersangkutan berkinerja sesuai dengan masing-masing kriteria komponen yang dinilai.</t>
  </si>
  <si>
    <t>Skor 3 diberikan apabila kepala sekolah mampu menunjukkan bukti-bukti yang lengkap dan cukup meyakinkan bahwa kepala sekolah yang bersangkutan berkinerja sesuai dengan masing-masing kriteria komponen yang dinilai.</t>
  </si>
  <si>
    <t>Skor 2 diberikan apabila kepala sekolah menunjukkan bukti-bukti yang kurang lengkap dan cukup meyakinkan bahwa yang bersangkutan berkinerja sesuai dengan masing-masing kriteria komponen yang dinilai.</t>
  </si>
  <si>
    <t>Skor 1 diberikan apabila ditemukan bukti yang sangat terbatas dan kurang meyakinkan atau tidak ditemukan bukti bahwa kepala sekolah yang bersangkutan berkinerja sesuai dengan masing-masing kriteria komponen yang dinilai.</t>
  </si>
  <si>
    <t>c.</t>
  </si>
  <si>
    <t>d.</t>
  </si>
  <si>
    <t>Kategori</t>
  </si>
  <si>
    <t>91 – 100</t>
  </si>
  <si>
    <t>Amat Baik</t>
  </si>
  <si>
    <t>76 – 90</t>
  </si>
  <si>
    <t>Baik</t>
  </si>
  <si>
    <t>61 – 75</t>
  </si>
  <si>
    <t>Cukup</t>
  </si>
  <si>
    <t>51 – 60</t>
  </si>
  <si>
    <t>Sedang</t>
  </si>
  <si>
    <t>≤ 50</t>
  </si>
  <si>
    <t>Kurang</t>
  </si>
  <si>
    <t>FORMAT IDENTITAS DIRI</t>
  </si>
  <si>
    <t>Nama : ………………………………………........................ (1)</t>
  </si>
  <si>
    <t>Tempat/Tanggal Lahir</t>
  </si>
  <si>
    <t>IDENTITAS PENILAI</t>
  </si>
  <si>
    <t>SK Penugasan (Jika ada)</t>
  </si>
  <si>
    <t>Nomor</t>
  </si>
  <si>
    <t>Berlaku sampai dengan</t>
  </si>
  <si>
    <t>Penilai,</t>
  </si>
  <si>
    <t>FORMAT PENILAIAN KINERJA</t>
  </si>
  <si>
    <t>1.</t>
  </si>
  <si>
    <t>KRITERIA</t>
  </si>
  <si>
    <t>BUKTI YANG TERIDENTIFIKASI</t>
  </si>
  <si>
    <t>Berakhlak mulia, mengembangkan budaya dan tradisi akhlak mulia, dan menjadi teladan akhlak mulia bagi komunitas di sekolah/madrasah.</t>
  </si>
  <si>
    <t>Berpartisipasi dalam kegiatan sosial kemasyarakatan.</t>
  </si>
  <si>
    <t>Tanggap dan peduli terhadap kepentingan orang atau kelompok lain.</t>
  </si>
  <si>
    <t>Jumlah Skor</t>
  </si>
  <si>
    <t>Deskripsi Kinerja yang Telah Dilakukan:</t>
  </si>
  <si>
    <t>2.</t>
  </si>
  <si>
    <t>Bertindak sesuai dengan visi dan misi sekolah/madrasah.</t>
  </si>
  <si>
    <t>Merumuskan tujuan yang menantang diri sendiri dan orang lain untuk mencapai standard yang tinggi.</t>
  </si>
  <si>
    <t>Mengembangkan sekolah/madrasah menuju organisasi pembelajar (learning organization).</t>
  </si>
  <si>
    <t>Memegang teguh tujuan sekolah dengan menjadi contoh dan bertindak sebagai pemimpin pembelajaran</t>
  </si>
  <si>
    <t>Melaksanakan kepemimpinan yang inspiratif.</t>
  </si>
  <si>
    <t>Membangun rasa saling percaya dan memfasilitasi kerjasama dalam rangka untuk menciptakan kolaborasi yang kuat diantara warga sekolah/madrasah</t>
  </si>
  <si>
    <t>Bekerja keras untuk mencapai keberhasilan sekolah/madrasah sebagai organisasi pembelajar yang efektif.</t>
  </si>
  <si>
    <t>Mengembangan kurikulum dan kegiatan pembelajaran sesuai dengan visi, misi, dan tujuan sekolah.</t>
  </si>
  <si>
    <t>Mengelola peserta didik dalam rangka pengembangan kapasitasnya secara optimal.</t>
  </si>
  <si>
    <t>3.</t>
  </si>
  <si>
    <t>Menyusun rencana pengembangan sekolah/madrasah jangka panjang, menengah, dan pendek dalam rangka mencapai visi, misi, dan tujuan sekolah/madrasah.</t>
  </si>
  <si>
    <t>Mengembangkan struktur organisasi sekolah/ madrasah yang efektif dan efisien sesuai dengan kebutuhan.</t>
  </si>
  <si>
    <t>Melaksanakan pengembangan sekolah/ madrasah sesuai dengan rencana jangka panjang, menengah, dan jangka pendek sekolah menuju tercapainya visi, misi, dan tujuan sekolah.</t>
  </si>
  <si>
    <t>Mewujudkan peningkatan kinerja sekolah yang signifikan sesuai dengan visi, misi, tujuan sekolah dan standard nasional pendidikan.</t>
  </si>
  <si>
    <t>Melakukan monitoring, evaluasi, dan pelaporan pelaksanaan program kegiatan sekolah/madrasah dengan prosedur yang tepat.</t>
  </si>
  <si>
    <t>Merencanakan dan menindaklanjuti hasil monitoring, evaluasi, dan pelaporan.</t>
  </si>
  <si>
    <t>Melaksanakan penelitian tindakan sekolah dalam rangka meningkatkan kinerja sekolah/madrasah.</t>
  </si>
  <si>
    <t>Skor Rata-rata = Jumlah skor : 7 =</t>
  </si>
  <si>
    <t>SKOR Rata-rata = Jumlah Skor : 10 =</t>
  </si>
  <si>
    <t>SKOR Rata-rata = Jumlah Skor : 7 =</t>
  </si>
  <si>
    <t>4.</t>
  </si>
  <si>
    <t>5.</t>
  </si>
  <si>
    <t>6.</t>
  </si>
  <si>
    <t>Mengelola dan mendayagunakan pendidik dan tenaga kependidikan secara optimal.</t>
  </si>
  <si>
    <t>Mengelola dan mendayagunakan sarana dan prasarana sekolah/madrasah secara optimal untuk kepentingan pembelajaran.</t>
  </si>
  <si>
    <t>Mengelola keuangan sekolah/madrasah sesuai dengan prinsip-prinsip efisiensi, transparansi, dan akuntabilitas.</t>
  </si>
  <si>
    <t>Mengelola lingkungan sekolah yang menjamin keamanan, keselamatan, dan kesehatan.</t>
  </si>
  <si>
    <t>Mengelola ketatausahaan sekolah/madrasah dalam mendukung pencapaian tujuan sekolah/ madrasah.</t>
  </si>
  <si>
    <t>Memanfaatkan teknologi secara efektif dalam kegiatan pembelajaran dan manajemen sekolah/madrasah.</t>
  </si>
  <si>
    <t>SKOR Rata-rata = Jumlah Skor : 8 =</t>
  </si>
  <si>
    <t>Memiliki motivasi yang kuat untuk sukses dalam melaksanakan tugas pokok dan fungsinya sebagai pemimpin pembelajaran.</t>
  </si>
  <si>
    <t>Memotivasi warga sekolah untuk sukses dalam melaksanakan tugas pokok dan fungsinya masing-masing.</t>
  </si>
  <si>
    <t>Menerapkan nilai dan prinsip-prinsip kewirausahaan dalam mengembangkan sekolah/madrasah.</t>
  </si>
  <si>
    <t>SKOR Rata-rata = Jumlah Skor : 5 =</t>
  </si>
  <si>
    <t>Menyusun program supervisi akademik dalam rangka peningkatan profesionalisme guru.</t>
  </si>
  <si>
    <t>Melaksanakan supervisi akademik terhadap guru dengan menggunakan pendekatan dan teknik supervisi yang tepat.</t>
  </si>
  <si>
    <t>Menilai dan menindaklanjuti kegiatan supervisi akademik dalam rangka peningkatan profesionalisme guru.</t>
  </si>
  <si>
    <t>SKOR Rata-rata = Jumlah Skor : 3 =</t>
  </si>
  <si>
    <t>No</t>
  </si>
  <si>
    <t>Kompetensi Penilaian</t>
  </si>
  <si>
    <t>Kode</t>
  </si>
  <si>
    <t>Skor rata-rata</t>
  </si>
  <si>
    <t>Kepribadian dan Sosial</t>
  </si>
  <si>
    <t>Kepemimpinan</t>
  </si>
  <si>
    <t>Pengembangan Sekolah/Madrasah</t>
  </si>
  <si>
    <t>Pengelolaan Sumber Daya</t>
  </si>
  <si>
    <t>Kewirausahaan</t>
  </si>
  <si>
    <t>Supervisi</t>
  </si>
  <si>
    <t>x 100</t>
  </si>
  <si>
    <t>Nama :</t>
  </si>
  <si>
    <t>NIP     :</t>
  </si>
  <si>
    <t>Nama guru yang dinilai</t>
  </si>
  <si>
    <t>TMT</t>
  </si>
  <si>
    <t>Tahun mulai bekerja sebagai guru</t>
  </si>
  <si>
    <t>Masa Kerja sebagai guru</t>
  </si>
  <si>
    <t>Mulai mengemban tugas tambahan</t>
  </si>
  <si>
    <t>Masa kerja tugas tambahan</t>
  </si>
  <si>
    <t>Nama Sekolah/madrasah</t>
  </si>
  <si>
    <t>Alamat</t>
  </si>
  <si>
    <t>Desa/Kelurahan</t>
  </si>
  <si>
    <t>Telp/fax</t>
  </si>
  <si>
    <t>FORMAT REKAPITULASI</t>
  </si>
  <si>
    <t>HASIL PENILAIAN KINERJA GURU DENGAN TUGAS TAMBAHAN</t>
  </si>
  <si>
    <t>Nilai PK GURU untuk:</t>
  </si>
  <si>
    <t>Pembelajaran/Pembimbingan</t>
  </si>
  <si>
    <t>Nilai PKG Maksimum</t>
  </si>
  <si>
    <t>Angka Kredit per tahun =</t>
  </si>
  <si>
    <t>(AKK – AKPKB – AKP) x (JM/JWM) x NPK</t>
  </si>
  <si>
    <t>(AKK – AKPKB – AKP) x NPK</t>
  </si>
  <si>
    <t>Nilai (PKG Skala 100)     =</t>
  </si>
  <si>
    <t>Masa kerja Kepala Sekolah</t>
  </si>
  <si>
    <t>Prosentase</t>
  </si>
  <si>
    <r>
      <rPr>
        <b/>
        <sz val="11"/>
        <color theme="1"/>
        <rFont val="Arial"/>
        <family val="2"/>
      </rPr>
      <t>Pengamatan</t>
    </r>
    <r>
      <rPr>
        <sz val="11"/>
        <color theme="1"/>
        <rFont val="Arial"/>
        <family val="2"/>
      </rPr>
      <t xml:space="preserve"> adalah kegiatan untuk menilai kinerja guru melalui diskusi sebelum pengamatan, pengamatan selama pelaksanaan proses pembelajaran, dan diskusi setelah pengamatan.</t>
    </r>
  </si>
  <si>
    <r>
      <rPr>
        <b/>
        <sz val="11"/>
        <color theme="1"/>
        <rFont val="Arial"/>
        <family val="2"/>
      </rPr>
      <t>Pemantauan</t>
    </r>
    <r>
      <rPr>
        <sz val="11"/>
        <color theme="1"/>
        <rFont val="Arial"/>
        <family val="2"/>
      </rPr>
      <t xml:space="preserve"> adalah kegiatan untuk menilai kinerja guru melalui pemeriksaan dokumen, wawancara dengan guru yang dinilai, dan/atau wawancara dengan warga sekolah.</t>
    </r>
  </si>
  <si>
    <t>Lampiran 4</t>
  </si>
  <si>
    <t>TMT sebagai Guru ( SK Capeg )</t>
  </si>
  <si>
    <t>Masa kerja (dri.capeg s.d sekarang)</t>
  </si>
  <si>
    <t>ANGKA KREDIT                                        UNTUK NAIK PANGKAT</t>
  </si>
  <si>
    <t>Dari ... Ke ...</t>
  </si>
  <si>
    <t>III/a</t>
  </si>
  <si>
    <t>III/b</t>
  </si>
  <si>
    <t>IV/a</t>
  </si>
  <si>
    <t>IV/b</t>
  </si>
  <si>
    <t>IV/c</t>
  </si>
  <si>
    <t>IV/d</t>
  </si>
  <si>
    <t>IV/e</t>
  </si>
  <si>
    <r>
      <t xml:space="preserve">Hasil Penilaian dinyatakan rentang nilai 1 sampai dengan 100 yang dibedakan menjadi empat kategori penilaian yaitu </t>
    </r>
    <r>
      <rPr>
        <b/>
        <sz val="12"/>
        <color theme="1"/>
        <rFont val="Arial"/>
        <family val="2"/>
      </rPr>
      <t>‘Amat Baik’, ‘Baik’, ‘Cukup’, ‘Sedang’ dan ‘Kurang’</t>
    </r>
    <r>
      <rPr>
        <sz val="12"/>
        <color theme="1"/>
        <rFont val="Arial"/>
        <family val="2"/>
      </rPr>
      <t xml:space="preserve"> dengan ketentuan sebagai berikut:</t>
    </r>
  </si>
  <si>
    <t>Tahun mulai kerja sebagai guru</t>
  </si>
  <si>
    <t>Nama Sekolah</t>
  </si>
  <si>
    <t>NPK</t>
  </si>
  <si>
    <t>( AKK - AKPKB - AKP )   X</t>
  </si>
  <si>
    <t>/</t>
  </si>
  <si>
    <t>Golongan Ruang</t>
  </si>
  <si>
    <t>Pangkat</t>
  </si>
  <si>
    <t>Kelurahan ( Desa )</t>
  </si>
  <si>
    <t>N I P / Nomor seri Karpeg</t>
  </si>
  <si>
    <t>Pend.Terakhir / Spesialisasi</t>
  </si>
  <si>
    <t>Kota / Kabupaten</t>
  </si>
  <si>
    <t>FORMAT PENGHITUNGAN ANGKA KREDIT</t>
  </si>
  <si>
    <t>NIP       :</t>
  </si>
  <si>
    <t>Nama Guru yang dinilai :</t>
  </si>
  <si>
    <t>Nama Penilai     :</t>
  </si>
  <si>
    <t>Total</t>
  </si>
  <si>
    <t>= Total Skor Rata-rata / 24 x 100</t>
  </si>
  <si>
    <t>Nama sekolah dan alamat</t>
  </si>
  <si>
    <t>Program Keahlian yg. diampu</t>
  </si>
  <si>
    <t>Nilai untuk kompetensi 2 (0% &lt; X ≤ 25% = 1; 25% &lt; X ≤ 50% = 2; 50% &lt; X ≤ 75% = 3; 75% &lt; X ≤ 100% = 4)</t>
  </si>
  <si>
    <t>Nilai untuk kompetensi 3 (0% &lt; X ≤ 25% = 1; 25% &lt; X ≤ 50% = 2; 50% &lt; X ≤ 75% = 3; 75% &lt; X ≤ 100% = 4)</t>
  </si>
  <si>
    <t>Nilai untuk kompetensi 4 (0% &lt; X ≤ 25% = 1; 25% &lt; X ≤ 50% = 2; 50% &lt; X ≤ 75% = 3; 75% &lt; X ≤ 100% = 4)</t>
  </si>
  <si>
    <t>Nilai untuk kompetensi 5 (0% &lt; X ≤ 25% = 1; 25% &lt; X ≤ 50% = 2; 50% &lt; X ≤ 75% = 3; 75% &lt; X ≤ 100% = 4)</t>
  </si>
  <si>
    <t>Nilai untuk kompetensi 6 (0% &lt; X ≤ 25% = 1; 25% &lt; X ≤ 50% = 2; 50% &lt; X ≤ 75% = 3; 75% &lt; X ≤ 100% = 4)</t>
  </si>
  <si>
    <t>Nilai untuk kompetensi 7 (0% &lt; X ≤ 25% = 1; 25% &lt; X ≤ 50% = 2; 50% &lt; X ≤ 75% = 3; 75% &lt; X ≤ 100% = 4)</t>
  </si>
  <si>
    <t>Nilai untuk kompetensi 8 (0% &lt; X ≤ 25% = 1; 25% &lt; X ≤ 50% = 2; 50% &lt; X ≤ 75% = 3; 75% &lt; X ≤ 100% = 4)</t>
  </si>
  <si>
    <t>Nilai untuk kompetensi 9 (0% &lt; X ≤ 25% = 1; 25% &lt; X ≤ 50% = 2; 50% &lt; X ≤ 75% = 3; 75% &lt; X ≤ 100% = 4)</t>
  </si>
  <si>
    <t>Nilai untuk kompetensi 10 (0% &lt; X ≤ 25% = 1; 25% &lt; X ≤ 50% = 2; 50% &lt; X ≤ 75% = 3; 75% &lt; X ≤ 100% = 4)</t>
  </si>
  <si>
    <t>Nilai untuk kompetensi 11 (0% &lt; X ≤ 25% = 1; 25% &lt; X ≤ 50% = 2; 50% &lt; X ≤ 75% = 3; 75% &lt; X ≤ 100% = 4)</t>
  </si>
  <si>
    <t>Nilai untuk kompetensi 12 (0% &lt; X ≤ 25% = 1; 25% &lt; X ≤ 50% = 2; 50% &lt; X ≤ 75% = 3; 75% &lt; X ≤ 100% = 4)</t>
  </si>
  <si>
    <t>Nilai untuk kompetensi 13 (0% &lt; X ≤ 25% = 1; 25% &lt; X ≤ 50% = 2; 50% &lt; X ≤ 75% = 3; 75% &lt; X ≤ 100% = 4)</t>
  </si>
  <si>
    <t>Nilai untuk kompetensi 14 (0% &lt; X ≤ 25% = 1; 25% &lt; X ≤ 50% = 2; 50% &lt; X ≤ 75% = 3; 75% &lt; X ≤ 100% = 4)</t>
  </si>
  <si>
    <t>Menciptakan budaya dan iklim sekolah / madrasah yang kondusif dan inovatif bagi pembelajaran.</t>
  </si>
  <si>
    <t>Angka kredit            satu tahun</t>
  </si>
  <si>
    <t>Total perolehan angka kredit tahun pelajaran :</t>
  </si>
  <si>
    <t>Konversi nilai PK Guru ke dlm. skala 0 – 100 sesuai Permenneg PAN, RB No. 16 Th. 2009</t>
  </si>
  <si>
    <t>Sebutan dan prosentase angka kredit sesuai dengan Permenneg PAN, RB No.16 Th. 2009</t>
  </si>
  <si>
    <t>Perolehan angka kredit (Pembelajaran/Bimbingan) per tahun bagi guru</t>
  </si>
  <si>
    <t>Data diambil nilai PKKS</t>
  </si>
  <si>
    <t>INGAT !!</t>
  </si>
  <si>
    <t xml:space="preserve">Ketik 1, 2, 3, atau 4 sesuaikan dengan kolom. </t>
  </si>
  <si>
    <t>Ini hanya contoh yang telah diisi.</t>
  </si>
  <si>
    <t>Kemudian diprint sheet lamp. tbhn dan lamp.4 (warna biru)</t>
  </si>
  <si>
    <t>INSTRUMEN PENILAIAN KINERJA GURU (PKG) SEBAGAI</t>
  </si>
  <si>
    <t>Telah melakukan kegiatan tugas tambahan sebagai kepala sekolah/madrasah dengan penilaian</t>
  </si>
  <si>
    <t xml:space="preserve">Pangkat/golongan ruang /TMT </t>
  </si>
  <si>
    <t>sebagai berikut :</t>
  </si>
  <si>
    <t>Print yang format 1 B halaman 9 saja</t>
  </si>
  <si>
    <t>Data nominatif</t>
  </si>
  <si>
    <t xml:space="preserve"> </t>
  </si>
  <si>
    <t>Jawa Timur</t>
  </si>
  <si>
    <t>SK Penugasan (dibuat oleh Ka .Dinas )</t>
  </si>
  <si>
    <t>Data Hasil Belajar Siswa</t>
  </si>
  <si>
    <t>Buku Agenda Tidak Lanjut Prilaku Siswa</t>
  </si>
  <si>
    <t>Buku Catata Pribadi Siswa</t>
  </si>
  <si>
    <t>Denah Tempat duduk Siswa</t>
  </si>
  <si>
    <t>Media Pembelajaran atau Multimedia</t>
  </si>
  <si>
    <t>Free Test dan Post Test</t>
  </si>
  <si>
    <t>Daftar Nilai</t>
  </si>
  <si>
    <t>Instrument Free Test dan Fost Test</t>
  </si>
  <si>
    <t>Skenario Pembelajaran</t>
  </si>
  <si>
    <t>DaftarHadir Siswa</t>
  </si>
  <si>
    <t>Media Pembelajaran</t>
  </si>
  <si>
    <t>RPP</t>
  </si>
  <si>
    <t xml:space="preserve">1. jujur ,2. bekerja  penuh ketulusan,3. memiliki komitmen yang tinggi , 4.integritas yang tinggi dalam melaksanakan tupoksi 
</t>
  </si>
  <si>
    <t xml:space="preserve">1. tersedia media untuk menyampaikan pendapat, kritik dan saran misalnya kotak saran atau media elektronika lainnya.
2. memiiki  notulen dan daftar hadir dalam penyusunan program sekolah.
3. memiliki media informasi tentang pengelolaan keuangan sekolah
4. memiliki sistem informasi manajemen yang bisa diakses oleh seluruh warga sekolah.
</t>
  </si>
  <si>
    <t>1. rencana kerjasama dengan lembaga pemerintah, swasta dan masyarakat,2. melakukan pendekatan dalam rangka memperoleh dukungan dari lembaga , pemerintah,swasta,Dunia Usaha Dunia Industri (DUDI),  dan masyarakat
3. memelihara hubungan kerjasama dengan lembaga swasta, pemerintah dan masyarakat
4  memanfaatkan dukungan masyarakat untuk meningkatkan SDM kependidikan yang profesional, manajemen yang efektif dan profesional, dan lingkungan pendidikan yang kondusif.</t>
  </si>
  <si>
    <t>1. simpati/tenggang rasa terhadap orang lain
2. empati/sambung rasa kepada orang lain
3. peduli terhadap kepentingan orang atau kelompok lain
4. objektif dalam mengatasi konflik internal sekolah</t>
  </si>
  <si>
    <t>Dokumen rumusan tujuan  sekolah yang memuat 5 prinsip berikut :
1.Specific
2.Measurable
3.Achievable
4.Realistic
5.Time bound</t>
  </si>
  <si>
    <t xml:space="preserve">Ditunjukkan dengan 4 bukti dokumen sebagai berikut:  
1. program penelitian tindakan sekolah/ kelas dalam rangka meningkatkan kinerja sekolah.  
2. pelaksanaan  penelitian tindakan sekolah/ kelas dalam rangka meningkatkan kinerja sekolah. 
3. evaluasi program penelitian tindakan sekolah/ kelas  dalam rangka meningkatkan kinerja sekolah.     
4. program tindak lanjut penelitian tindakan sekolah/ kelas dalam rangka meningkatkan kinerja sekolah.
</t>
  </si>
  <si>
    <t xml:space="preserve">Ditunjukkan dengan 4 bukti dokumen sebagai berikut:   
1. program tindak lanjut monitoring, evaluasi dan pelaporan (contoh: program tindak lanjut sesuai dengan hasil monitoring, evaluasi, pelaporan).    
2. pelaksanakan  program tindak lanjut monitoring, evaluasi dan pelaporan.  
3. evaluasi pelaksanaan program tindak lanjut monitoring, evaluasi dan pelaporan.  
4. sistem  pelaksanaan program tindak lanjut monitoring, evaluasi dan pelaporan.
</t>
  </si>
  <si>
    <t xml:space="preserve">Ditunjukkan dengan  4 bukti dokumen sebagai berikut:
1. program  berwawasan lingkungan  yang menjamin keamanan, keselamatan dan kesehatan.
2. pelaksanakan program berwawasan lingkungan yang menjamin keamanan, keselamatan dan kesehatan. 
3. evaluasi pelaksanaan  program berwawasan lingkungan yang menjamin keamanan, keselamatan dan kesehatan. 
4. program tindak lanjut dari hasil evaluasi  pelaksanaan  program berwawasan lingkungan yang menjamin keamanan, keselamatan dan kesehatan.
</t>
  </si>
  <si>
    <t>Pengelolaan Kelas</t>
  </si>
  <si>
    <t>Denah Tempat Duduk Siswa</t>
  </si>
  <si>
    <t>Catatan Perkembangan Pribadi Siswa</t>
  </si>
  <si>
    <t xml:space="preserve">1. motivator  warga sekolah dalam mencapai tujuan sekolah (contoh: memberi apresiasi terhadap prestasi yang dicapai warga sekolah)
 2. pemimpin yang kreatif  (contoh: mendorong munculnya ide-ide baru berkaitan hemat energi, pelestarian lingkungan)
 3. pemimpin yang inovatif (contoh: memfasilitasi implementasi ide-ide baru berkaitan hemat energi, pelestarian lingkungan)
4. pemimpin yang  inspiratif (contoh; menerapkan nilai-nilai kejujuran, kedisiplinan dan lainnya)
</t>
  </si>
  <si>
    <t xml:space="preserve">1. konsisten dalam memegang teguh tujuan sekolah berkaitan  dengan  prestasi akademik dan non akademik siswa
2. konsisten dalam  memegang teguh tujuan sekolah berkaitan dengan peningkatan kompetensi guru
3. konsisten dalam  memegang teguh tujuan sekolah berkaitan dengan peningkatan kompetensi tenaga kependidikan 
4. menjadi contoh  pemimpin pembelajaran
</t>
  </si>
  <si>
    <t>Memberi Salam kepada peserta didik dan berdoa sebelum pembelajaran dimulai</t>
  </si>
  <si>
    <t xml:space="preserve">Guru membuka RPP sebelum memulai pembelajaran </t>
  </si>
  <si>
    <t>Mengatur tempat duduk siswa dan mengabsen</t>
  </si>
  <si>
    <t xml:space="preserve">Mempersiapkan alat dan bahan praktek  </t>
  </si>
  <si>
    <t xml:space="preserve">Memotivasi siswa </t>
  </si>
  <si>
    <t>Menayakan materi yang telah diajarkan minggu yang lalu</t>
  </si>
  <si>
    <t>Guru memberikan lembar kerja dan menilai hasil pekerjaan siswa</t>
  </si>
  <si>
    <t>Diakhir kegiatan guru menaya materi yang sudah disampaikan kesiswa</t>
  </si>
  <si>
    <t>penutup</t>
  </si>
  <si>
    <t xml:space="preserve">Buku Program pembelajaran </t>
  </si>
  <si>
    <t>Buku Silabus</t>
  </si>
  <si>
    <t>Buku RPP</t>
  </si>
  <si>
    <t>Buku Program, Silabus dan RPP</t>
  </si>
  <si>
    <t>Diberikan Penguasaan materi yang lebih dan memberikan pemahaman terhadap materi yang dibahas</t>
  </si>
  <si>
    <t>7.</t>
  </si>
  <si>
    <t>8.</t>
  </si>
  <si>
    <t>9.</t>
  </si>
  <si>
    <t>RPP, SILABUS, Bahan Ajar (materi)</t>
  </si>
  <si>
    <t xml:space="preserve">Soal evaluasi </t>
  </si>
  <si>
    <t>Daftar nama peserta didik</t>
  </si>
  <si>
    <t>Baik dalam pengusaan kelas</t>
  </si>
  <si>
    <t xml:space="preserve">Membuka RPP sebelum proses pembelajaran </t>
  </si>
  <si>
    <t>Salam dan mengabsen siswa</t>
  </si>
  <si>
    <t xml:space="preserve">Memotivasi siswa mengenai topik yang diberikan </t>
  </si>
  <si>
    <t>Dengan memberikan permasalahan sesuai dengan topik yang dibahas dengan sikap pengetahuan dan keterampilan</t>
  </si>
  <si>
    <t xml:space="preserve">Dengan penugasan guru dapat mengambil nilai dari siswa </t>
  </si>
  <si>
    <t>Melakukan Feedback</t>
  </si>
  <si>
    <t>Penutup</t>
  </si>
  <si>
    <t>Mengkoordinir kelas dengan baik</t>
  </si>
  <si>
    <t>Perangkat Pembelajarn cukup lengkap</t>
  </si>
  <si>
    <t>Sebelum pembelajaran dimulai , Membuka RPP</t>
  </si>
  <si>
    <t>Mengatur kelas, Berdoa serta mengabsen siswa</t>
  </si>
  <si>
    <t>Memperrsiapakan alat peraga</t>
  </si>
  <si>
    <t xml:space="preserve">Siswa diberi motivasi terhadap materi yang akan disampaikan </t>
  </si>
  <si>
    <t xml:space="preserve">Siswa mempresentasikan dan guru mengambil penilaian </t>
  </si>
  <si>
    <t xml:space="preserve">Guru diakhir kegiatan pembelajaran memberi pertayaan / feedback terhadap materi </t>
  </si>
  <si>
    <t>yang telah disampaikan dan didapat oleh sisiwa</t>
  </si>
  <si>
    <t>Guru memberikan tugas baik individu / kelompok</t>
  </si>
  <si>
    <t>Penutup dan Do'a</t>
  </si>
  <si>
    <t>Diperlukan pembinaan pada penilaian sikap, pengetahuan dan keterampilan secara rinci</t>
  </si>
  <si>
    <t>Perangkat pembelajaran cukup lengkap</t>
  </si>
  <si>
    <t>Menyusun alat penilaian  sesuai dengan tujuan pembelajaran  dalam RPP.</t>
  </si>
  <si>
    <t>Melaksanakan penilaian dengan teknik penilaian Autentik</t>
  </si>
  <si>
    <t>Menganalisis hasil penilaian  untuk keperluan remedial dan pengayaan.</t>
  </si>
  <si>
    <t>Memanfatkan hasil penilaian sebagai bahan penyusunan RPP  selanjutnya.</t>
  </si>
  <si>
    <t>Jurnal Pembelajaran</t>
  </si>
  <si>
    <t>Intrumen Penilaian</t>
  </si>
  <si>
    <t>Menerima masukan peserta didik untuk perbaikan pembelajaran berikutnya</t>
  </si>
  <si>
    <t xml:space="preserve">RPP </t>
  </si>
  <si>
    <t xml:space="preserve">Instrumen Penilaian </t>
  </si>
  <si>
    <t xml:space="preserve">Program remedial dan Pengayaan </t>
  </si>
  <si>
    <t xml:space="preserve">Guru telah menyelenggarakan penilaian proses dan hasil belajar peserta didik secara berkesinambungan dan melaksanakan evaluasi untuk kegiatan remedial dan  pengayaan . </t>
  </si>
  <si>
    <t xml:space="preserve">Perlu ditingkatkan tindakan mengkomunikasikan hasil penilaian kepada peserta didik dan orang tua tentang materi pembelajaran yang belum dikuasai oleh peserta didik . </t>
  </si>
  <si>
    <t xml:space="preserve">Dari hasil wawancara dengan warga sekolah , guru memahami prinsip-prinsip Pancasila sebagai dasar ideologi dan etika bagi semua warga Indonesia ; guru menghormati , menghargai dan membantu satu sama lain , bangga sebagai bangsa Indonesia ; guru memahami tentang keberagaman bangsa Indonesia . </t>
  </si>
  <si>
    <t xml:space="preserve">Jurnal Pelaksnaan Tugas </t>
  </si>
  <si>
    <t xml:space="preserve">SK Pembagian Tugas Tambahan </t>
  </si>
  <si>
    <t xml:space="preserve">Ada dokumen pelaksanaan tugas sebagai guru. </t>
  </si>
  <si>
    <t xml:space="preserve">Daftar Hadir Guru </t>
  </si>
  <si>
    <t xml:space="preserve">SK Tugas tambahan Kepala Sekolah </t>
  </si>
  <si>
    <t xml:space="preserve">Pembagian Tugas Guru </t>
  </si>
  <si>
    <t xml:space="preserve">Sebagai guru dengan tugas tambahan sebagai kepala sekolah , menunjukkan etos kerja , tanggung jawab dan bangga menjadi guru . </t>
  </si>
  <si>
    <t xml:space="preserve">Dikembangkan terus semangat kerja sebagai aparatur sipil nasional . </t>
  </si>
  <si>
    <t xml:space="preserve">Guru melaksanakan tugas pokok dan fungsinya dengan etos kerja yang tinggi , dan bertanggung jawab atas beban kerja yang ditugaskan , serta memiliki rasa kebanggaan terhadap profesinya sebagai guru . </t>
  </si>
  <si>
    <t xml:space="preserve">Catatan anekdotal peserta didik </t>
  </si>
  <si>
    <t xml:space="preserve">Guru bersikap inklusif , obyektif , serta tidak diskriminatif . </t>
  </si>
  <si>
    <t xml:space="preserve">Kompetensi sosial guru sudah baik . </t>
  </si>
  <si>
    <t xml:space="preserve">Aktifitas guru dalam pengembangan kompetensi ini , bersifat inklusit terhadap peserta didik dan guru / teman sejawat , peduli terhadap teman sejawat , bersifat adil baik terhadap guru maupun peserta didik . </t>
  </si>
  <si>
    <t xml:space="preserve">SI </t>
  </si>
  <si>
    <t xml:space="preserve">KD </t>
  </si>
  <si>
    <t xml:space="preserve">Rencana Pelaksanan Pembelajaran ( RPP ) , tercakup materi pembelajaran yang tepat dan mutakhir </t>
  </si>
  <si>
    <t xml:space="preserve">Perlu dikembangkan lebih lanjut tentang penyesuaian materi dengan perkembangan dunia IPTEK yang mutakhir . </t>
  </si>
  <si>
    <t xml:space="preserve">Worksheet peserta didik </t>
  </si>
  <si>
    <t xml:space="preserve">Bahan Ajar </t>
  </si>
  <si>
    <t xml:space="preserve">Silabus </t>
  </si>
  <si>
    <t xml:space="preserve">Perlu ditingkatkan referensi materi pembelajaran yang mutakhir . </t>
  </si>
  <si>
    <t xml:space="preserve">Dokumen Evaluasi Diri </t>
  </si>
  <si>
    <t xml:space="preserve">Rencana PKB </t>
  </si>
  <si>
    <t>Dikumen Seminar , MGMP , Lokakarya , …</t>
  </si>
  <si>
    <t xml:space="preserve">Catatan Refleksi RPP </t>
  </si>
  <si>
    <t xml:space="preserve">Dokumen Evaluasi Diri Kepala Sekolah dan Rencana Tahunan Program PKB perlu diperbaharui dan dijadikan acuan untuk melakukan refleksi dalam rangka meningkatkan profesionalisme guru  </t>
  </si>
  <si>
    <t xml:space="preserve">Ditingkatkan administrasi pengenalan peserta didik meliputi : aspek fisik , intelektual , sosial emosional , moral , dan latar  belakang sosial budaya . </t>
  </si>
  <si>
    <t xml:space="preserve">Diperlukan sistem pendataan karakteristik peserta didik yang memungkinkan guru lebih mudah mengenal karakteristik peserta didik . </t>
  </si>
  <si>
    <t>Diperlukan Peningkatan dalam kemampuan mengenal karakter peserta didik</t>
  </si>
  <si>
    <t xml:space="preserve">Dokumen pengenalan karakteristik peserta didik yang dibuat oleh guru cukup sebagai bahan pertimbanagn dalam acuan perencanaan kegiatan pembelajaran . </t>
  </si>
  <si>
    <t xml:space="preserve">Perlu ditambah referensi tentang penguasaan teori belajar dan prinsip - prinsip pembelajaran serta kebijakan kemendikbud berkaitan dengan hal tersebut . </t>
  </si>
  <si>
    <t>Standar Proses</t>
  </si>
  <si>
    <t xml:space="preserve">Dokumen dan keterangan guru tentang penguasaan teori belajar dan prinsip - prinsip pembelajaran yang mendidik sudah baik </t>
  </si>
  <si>
    <t>Kegiatan pembelajaran yang dilaksanakan oleh guru sudah sesuai dengan rencana pembelajaran .</t>
  </si>
  <si>
    <t>Perangkat pembelajaarn cukup lengkap</t>
  </si>
  <si>
    <t>Penyusunan RPP sesuai dengan silabus , tujuan pembelajaran dan lingkungan pembelajaran peserta didik .</t>
  </si>
  <si>
    <t xml:space="preserve">Dalam kegiatan pembelajaran , penyampaian materi pembelajaran disesuaikan dengan tingkat perkembangan peserta didik , dan menggunkaan beberapa media pembelajaran yang membantu peserta didik mencapai tujuan pembelajaran </t>
  </si>
  <si>
    <t xml:space="preserve">Perlu ditingkatkan aktifitas kegiatan pembelajaran yang dilaksanakan oleh guru dalam melibatkan secara aktif setiap peserta didik dalam kegiatan pembelajaran . </t>
  </si>
  <si>
    <t>Bahan Ajar/ Materi pembelajaran</t>
  </si>
  <si>
    <t xml:space="preserve">Tindak lanjut perbaikan komponen RPP . </t>
  </si>
  <si>
    <t xml:space="preserve">Guru telah melaksanakan proses pembalajaran dengan baik dan mampu mengidentifikasikan bagian yang perlu diperbaiki . </t>
  </si>
  <si>
    <t xml:space="preserve">Berdasarkan hasil analisis hasil belajar , guru dapat menunjukkan kekuatan dan kelemahan peserta didik , sekaligus mampu mengambil tindakan untuk mengatasi permasalahan pembelajaran dengan mengembangkan kekuatan dan kelemahan peserta didik . </t>
  </si>
  <si>
    <t xml:space="preserve">Pedoman Penilaian </t>
  </si>
  <si>
    <t xml:space="preserve">Dokumen Kemajuan Belajar Peserta Didk </t>
  </si>
  <si>
    <t xml:space="preserve">Teksnik dan Instrumen Penilaian </t>
  </si>
  <si>
    <t xml:space="preserve">Guru menaruh perhatian kepada setiap peserta didik dan memberikan motivasi kepada peserta didik untuk mengembangkan pemikiran dan pengalamannnya . </t>
  </si>
  <si>
    <t xml:space="preserve">Guru memiliki dokumen penilaian hasil belajar setiap peserta didik . </t>
  </si>
  <si>
    <t>Guru berkemampuan dalam mengelola kelas yang menjamin efektifitas pembelajaran yang dilaksanakannya .</t>
  </si>
  <si>
    <t xml:space="preserve">Perlu ditingkatkan perhatian per individu dalam pengelolaan kelas . </t>
  </si>
  <si>
    <t xml:space="preserve">Ditingkatkan terus teknik dan strategi komunikasi dalam kegiatan pembelajaran . </t>
  </si>
  <si>
    <t xml:space="preserve">Pesrsepsi guru tentang efektifitas pembelajaran , salah satu faktor adalah sangat tergantung kepada efektifitas komunikasi yang terjadi selama proses pembelajaran . </t>
  </si>
  <si>
    <t>Guru yang dinilai,</t>
  </si>
  <si>
    <t xml:space="preserve">1. program sekolah yang berkaitan dengan peserta didik baik akademik maupun non akademik dalam rangka pengembangan potensinya secara optimal (contoh: program pengenalan bakat minat, tes IQ, program OSIS, program extrakurikuler)
2. pelaksanaan  program sekolah yang berkaitan dengan peserta didik baik akademik maupun non akademik.                                                                   3. evaluasi  program sekolah yang berkaitan dengan peserta didik baik akademik maupun non akademik                                                                                                   4. program  tindak lanjut  yang berkaitan dengan pengembangan peserta didik baik akademik maupun non akademik
</t>
  </si>
  <si>
    <t xml:space="preserve">1. kinerja sekolah sesuai dengan visi, misi, tujuan sekolah yang berkaitan dengan bidang manajerial (contoh: peningkatan kinerja secara efektif dan efisien dibidang sarana prasarana, pengelolaan, pendidik dan tenaga kependidikan serta pembiayaan) 
2. kinerja sekolah sesuai dengan visi, misi, tujuan sekolah yang berkaitan dengan bidang akademik (contoh:  peningkatan kinerja secara efektif dan efisien dibidang standar isi, SKL, standar proses, standar penilaian). 
3. inovasi dalam rangka meningkatkan kinerja sekolah sesuai dengan visi,misi, tujuan sekolah yang berkaitan dengan bidang manajerial.  
4. inovasi dalam rangka meningkatkan kinerja sekolah secara signifikan sesuai dengan visi,misi, tujuan sekolah yang berkaitan dengan bidang akademik.
</t>
  </si>
  <si>
    <t xml:space="preserve">1. program penelitian tindakan sekolah/ kelas dalam rangka meningkatkan kinerja sekolah.  
2. pelaksanaan  penelitian tindakan sekolah/ kelas dalam rangka meningkatkan kinerja sekolah. 
3. evaluasi program penelitian tindakan sekolah/ kelas  dalam rangka meningkatkan kinerja sekolah.     
4. program tindak lanjut penelitian tindakan sekolah/ kelas dalam rangka meningkatkan kinerja sekolah.
</t>
  </si>
  <si>
    <t xml:space="preserve">1. program pengelolaan dan pendayagunaan pendidik dan tenaga kependidikan.
2. pelaksanaan program pengelolaan dan pendayagunaan pendidik dan tenaga kependidikan.
3. evaluasi pelaksanaan program  pengelolaan dan pendayagunaan pendidik dan tenaga kependidikan. 
4. program tindak lanjut  pengelolaan dan pendayagunaan pendidik dan tenaga kependidikan.
</t>
  </si>
  <si>
    <t xml:space="preserve">1. program pengelolaan dan pendayagunaan sarana dan prasarana sekolah. 
2. pelaksanaan program pengelolaan dan pendayagunaan sarana dan prasarana sekolah. 
3. evaluasi pelaksanaan program  pengelolaan dan pendayagunaan sarana dan prasarana sekolah. 
4. program tindak lanjut  pengelolaan dan pendayagunaan sarana dan prasarana sekolah.
</t>
  </si>
  <si>
    <t xml:space="preserve">1. program  perencanaan pengelolaan keuangan sekolah sesuai prinsip efisien, transparan, dan akuntabel.
2. pelaksanaan  program pengelolaan keuangan sekolah sesuai prinsip efisien, transparan, dan akuntabel.                                                                       3. pelaporan pengelolaan keuangan sekolah sesuai prinsip efisien, transparan, dan akuntabel.                                                           4. evaluasi  pengelolaan keuangan sekolah sesuai prinsip efisien, transparan, dan akuntabel. 
</t>
  </si>
  <si>
    <t xml:space="preserve">1. program kerja  ketatausahaan sekolah dalam mendukung pencapaian tujuan sekolah.
2. pelaksanaan program kerja ketatausahaan sekolah dalam mendukung pencapaian tujuan sekolah.
3. evaluasi pelaksanaan program kerja ketatausahaan sekolah dalam mendukung pencapaian tujuan sekolah
4. program tindak lanjut dari hasil  evaluasi pelaksanaan program kerja ketatausahaan sekolah dalam mendukung pencapaian tujuan sekolah.
</t>
  </si>
  <si>
    <t xml:space="preserve">1. program  sistem informasi sekolah dalam mendukung penyusunan program dan pengambilan keputusan.
2. pelaksanaan program  sistem informasi sekolah dalam mendukung penyusunan program dan pengambilan keputusan. 
3. evaluasi pelaksanaan program sistem informasi sekolah dalam mendukung penyusunan program dan pengambilan keputusan. 
4. program tindak lanjut dari hasil evaluasi pelaksanaan program sistem informasi sekolah dalam mendukung penyusunan program dan pengambilan keputusan. 
</t>
  </si>
  <si>
    <t>1. program layanan-layanan khusus sekolah yang mendukung kegiatan pembelajaran dan kegiatan peserta didik di sekolah
2. pelaksanaan program layanan-layanan khusus sekolah yang mendukung kegiatan pembelajaran dan kegiatan peserta didik di sekolah.                                                                                3. evaluasi  program layanan -layanan khusus sekolah yang mendukung kegiatan pembelajaran dan kegiatan peserta didik di sekolah                                                                                        4. program tindak lanjut dari hasil evaluasi  program layanan-layanan khusus sekolah yang mendukung kegiatan pembelajaran dan kegiatan peserta didik di sekolah.</t>
  </si>
  <si>
    <t xml:space="preserve">1. optimalisasi pemanfaatan teknologi secara efektif dalam pembelajaran dan manajemen sekolah.
2. guru memanfaatkan  teknologi secara efektif dalam kegiatan pembelajaran.
3. tenaga administrasi sekolah memanfaatkan teknologi secara efektif dalam menyelasaiakan pekerjaan administrasi sekolah.
4. guru dan tenaga administrasi sekolah kreatifi, inovatif sehingga pembelajaran dan manajemen sekolah semakin efektif sesuai dengan tuntutan perubahan. 
</t>
  </si>
  <si>
    <t xml:space="preserve">1. fasilitas untuk  kreatif  dan inovatif yang bermanfaat bagi pengembangan sekolah (contoh: fasilitas perangkat lunak dan keras  dalam menunjang  pembelajaran PAIKEM, fasilitas komputer yang memadai  untuk menunjang tugas administrasi sekolah).                                                                                        2. penerapan kreatifitas dan inovasi yang bermanfaat bagi pengembangan sekolah.                                                                                      3. budaya  kreatif  dan inovatif yang bermanfaat bagi pengembangan sekolah.                                                                           4. pengembangan berkelanjutan  budaya kreatif, inovatif yang bermanfaat bagi pengembangan sekolah.
</t>
  </si>
  <si>
    <t xml:space="preserve">1.selalu disiplin dalam mengajar dan  mempunyai kinerja tinggi.                                                                                                  2.selalu aktif dalam forum  pertemuan ilmiah.                                                                       3.selalu   aktif dalam  forum musyawarah/ kelompok kerja kepala sekolah , MGMP dan organisasi profesi  lainnya.                                                                4.selalu  memberikan keteladanan dan aktif  dalam pengembangan keprofesian  berkelanjutan.  </t>
  </si>
  <si>
    <t xml:space="preserve">1.Antusias  dalam melaksanakan tugas pokok dan fungsinya sebagai kepala sekolah.                                               2.Siswa   antusias dalam belajar.                                                                      3.Guru antusias  dalam  mendidik.                                                                4.Tenaga administrasi sekolah  antusias dalam bekerja. 
</t>
  </si>
  <si>
    <t xml:space="preserve">1. Perilaku konsisten dan pantang menyerah dalam menangani setiap permasalahan yang dihadapi sekolah. 
2. Solusi terbaik dalam setiap permasalahan yang dihadapi sekolah. 
3. Budaya  konsisten dan pantang menyerah dalam  mengatasi setiap permasalahan yang dihadapi sekolah.  
4. Budaya silaturahmi, kekeluargaan dan solusi terbaik dalam menghadapi setiap permasalahan di sekolah. 
</t>
  </si>
  <si>
    <t>1. Inovatif dan kreatif
2. Kemandirian dan rasa percaya diri yang kuat.
3. Kerja keras dan pantang menyerah
4. Tanggap pada perubahan dan berorientasi masa depan berdasar pada visi, misi, dan tujuan sekolah</t>
  </si>
  <si>
    <t xml:space="preserve">1. fokus pada perbaikan proses dan hasil belajar
2. jadwal pelaksanaan dan istrumen supervisi akademik
3. rapat guru  pada bulan pertama di awal tahun
4. pendelegasian dan pembagian tugas supervisor kepada  guru senior
</t>
  </si>
  <si>
    <t xml:space="preserve">1. pembagian tugas pelaksanaan supervisi akademik kepada wakil dan guru senior yang memenuhi syarat.
2. ada prosedur, pendekatan, dan teknik supervisi yang tepat.
3. instrumen supervisi yang relevan dengan tuntutan perubahan dan sesuai dengan perkembangan kurikulum dari pemerintah.                                                                                  4. ada evaluasi pelaksanaan supervisi akademik. 
</t>
  </si>
  <si>
    <t xml:space="preserve">1. pemanfaatan hasil penilaian supervisi akademik dalam rangka evaluasi program sekolah di bidang akademik. 
2. tindak lanjut  hasil penilaian supervisi akademik dalam rangka peningkatan profesionalisme guru.
3. tindak lanjut  hasil penilaian supervisi akademik dengan mengefektifkan dan lebih mengaktifkan MGMP sekolah, mengirim guru dalam pelatihan-pelatihan.
4. tindak lanjut hasil penilaian supervisi akademik dengan menyelenggarakan  workshop dan mengundang nara sumber yang kompeten sesuai dengan hasil evaluasi supervisi akademik.
</t>
  </si>
  <si>
    <t>1. program pengembangan SDM
2. pelaksanaan program pengembangan SDM melalui berbagai cara :
   a) pelatihan
   b) seminar
   c) MGMP/MGP/KKG
   d) MKKS/KKKS/MKTAS
   e) studi lanjut
3. pelaksanaan Penelitian Tindakan Sekolah/Penelitian Tindakan Kelas
4. program penciptaan  suasana sekolah yang mendorong semua warga sekolah untuk terus menerus belajar</t>
  </si>
  <si>
    <t xml:space="preserve">1. program berkaitan dengan  budaya dan iklim sekolah yang kondusif dan inovatif bagi pembelajaran 
2. pelaksanaan program  berkaitan dengan budaya dan iklim sekolah yang kondusif dan inovatif bagi pembelajaran 
3. evaluasi  program berkaitan dengan  budaya dan iklim sekolah yang kondusif dan inovatif bagi pembelajaran 
4. program tindak lanjut berkaitan dengan budaya dan iklim sekolah yang kondusif dan inovatif bagi pembelajaran 
</t>
  </si>
  <si>
    <t xml:space="preserve"> 1.Program Sekolah meliputi Rencana Kerja Jangka Menengah (RKJM) &amp; rencana kerja tahunan yang dinyatakan dalam Rencana Kegiatan Anggaran Sekolah (RKAS) dalam rangka mencapai visi, misi dan tujuan sekolah.
2. pelaksanaan Program Sekolah.                                                                                    3. evaluasi Program Sekolah.                                                                4. pelaksanaan tindak lanjut Program Sekolah 
</t>
  </si>
  <si>
    <t>1. berperan aktif dalam pelaksanaan program pemerintah dibidang sosial kemasyarakatan                                                                                                                   2. berperan aktif dalam kegiatan sosial kemasyarakatan di lingkungan sekolah                                                                                               3. berperan aktif  dalam kegiatan sosial kemasyarakatan di lingkungan ,                                                                                   4. berperan aktif dalam kegiatan sosial kemasyarakatan berkaitan pelestarian lingkungan hidup</t>
  </si>
  <si>
    <t xml:space="preserve">Dokumen yang menunjukkan  4 bukti sebagai berikut:                                                                                                        1. program kurikulum dokumen 1  dan dokumen 2 KTSP yang  sesuai dengan visi, misi dan tujuan  sekolah
2. pelaksanaan  program kurikulum     dokumen 1 dan dokumen 2  KTSP.                                                                                                                                                                          3. evaluasi  program kurikulum dokumen 1 dan dokumen 2  KTSP.                                                 4. program tindak lanjut untuk pengembangan kurikulum dokumen 1 dan dokumen 2  KTSP.
</t>
  </si>
  <si>
    <t xml:space="preserve">1. struktur organisasi yang efektif dan efisien  sesuai dengan kebutuhan pengembangan sekolah
2. deskripsi  tugas setiap komponen dalam struktur organisasi                                                                         3. pendelegasian tugas untuk memonitor pelaksanaan tugas setiap komponen dalam struktur organisasi                                                                                4. evaluasi pelaksanaan tugas  setiap komponen dalam struktur organisasi sesuai dengan kebutuhan pengembangan sekolah
</t>
  </si>
  <si>
    <t xml:space="preserve">1. rencana Pengembangan Sekolah (RPS)/ Rencana Kerja Sekolah (RKS), dalam rangka mencapai visi,misi dan tujuan sekolah (contoh: membentuk Tim Pengembang Sekolah, membuat sk dan daftar hadir)                                                             2. identifikasi kekuatan dan kelemahan sebagai bahan penyusunan rencana pengembangan sekolah                                                                                                  3. identifikasi peluang dan tantangan sebagai bahan untuk mendiagnosis jenis kebutuhan yang diperlukan dalam perbaikan mutu sekolah                                                                                      4. penyusunan rencana pengembangan sekolah dan pembekalan semua unsur di sekolah dalam pembuatan rencana pengembangan sekolah (contoh: pelatihan TPS dan pembuatan EDS). 
</t>
  </si>
  <si>
    <t xml:space="preserve"> 1. program sekolah  sesuai dengan visi dan misi sekolah.
2. penerapan program sekolah  sesuai dengan visi dan misi sekolah.
3. pengambilan keputusan dan bukti berani  menghadapi tantangan/resiko untuk tercapainya visi dan  misi  sekolah                                                          4. evaluasi program sekolah sesuai dengan visi dan misi sekolah
</t>
  </si>
  <si>
    <t>1. komunikatif dan efektif  untuk membangun lingkungan kerja yang baik.
2. komunikatif dan efektif  untuk membangun rasa saling percaya diantara warga sekolah.                                                                                                                                          3. komunikatif dan efektif  untuk memfasilitasi kerja sama yang baik                                                                 4. komunikatif dan efektif  untuk menciptakan  iklim kerja dan kolaborasi yang kuat diantara warga sekolah</t>
  </si>
  <si>
    <t xml:space="preserve">Lebih ditingaktkan kualitas perencanaan pembelajaran yang lebih baik dalam rangka memfasilitasi efektifitas pembelajaran peserta didik sesuai dengan tujuan pembelajaran . </t>
  </si>
  <si>
    <t xml:space="preserve">Diperlukan MGMP sesama guru mapel untuk mencapai pengembangan kurikulum secara tuntas </t>
  </si>
  <si>
    <t>Refleksi terhadap tingkat keberhasilan dalam pembelajaran</t>
  </si>
  <si>
    <t>Siswa diberi contoh soal dan penyelesaiannya.</t>
  </si>
  <si>
    <t>Motivasi perlu di berikan untuk mengembangkan kreatifitas dan pengembangan</t>
  </si>
  <si>
    <t>Tindak lanjut di laksanakan oleh guru setelah mengadakan analisis hasil belajar peserta didik</t>
  </si>
  <si>
    <t xml:space="preserve">Peserta didik perlu mendapatkan  perhatian khusus untuk mengembangkan  potensinya </t>
  </si>
  <si>
    <t>RPP dan bahan ajar di lengkapi bahan diskusi kelompok</t>
  </si>
  <si>
    <t>Perlu di siapkan dengan cermat setiap diskusi kelompok</t>
  </si>
  <si>
    <t xml:space="preserve">Bahan ajar </t>
  </si>
  <si>
    <t>Manfaat penilaian untuk  merancang pembelajaran selanjutnya.</t>
  </si>
  <si>
    <t>Wawancara dengan warga sekolah.</t>
  </si>
  <si>
    <t>foto kegiatan</t>
  </si>
  <si>
    <t>Dukumen Sekolah</t>
  </si>
  <si>
    <t xml:space="preserve">Disekolah perlu di ciptakan kultur  dan budaya sekolah yang kondosif </t>
  </si>
  <si>
    <t>Sekolah hendaknya mengafresiasi keragaman  bangsa Indonesia</t>
  </si>
  <si>
    <t xml:space="preserve">wawancara dengan warga sekolah </t>
  </si>
  <si>
    <t>Foto kegiatan Sekolah</t>
  </si>
  <si>
    <t>Dukumen administrasi sekolah</t>
  </si>
  <si>
    <t>wawancara dengan warga sekolah</t>
  </si>
  <si>
    <t xml:space="preserve">Buku Notulen rapat dengan guru dan karyawan </t>
  </si>
  <si>
    <t>Buku Notulen  rapat dengan Komite Sekolah</t>
  </si>
  <si>
    <t>Buku Notulen rapat dengan Orang tua siswa</t>
  </si>
  <si>
    <t>KI</t>
  </si>
  <si>
    <t>Ijasah Terakhir</t>
  </si>
  <si>
    <t>Nama Kepala Sekolah</t>
  </si>
  <si>
    <t>IDENTITAS GURU YANG DINILAI</t>
  </si>
  <si>
    <t>TMT Sebagai guru</t>
  </si>
  <si>
    <t>4933745648200012 / 111001176002</t>
  </si>
  <si>
    <t>Nama Guru  penilai</t>
  </si>
  <si>
    <t>TUGAS TAMBAHAN SEBAGAI WAKIL KEPALA SEKOLAH</t>
  </si>
  <si>
    <t>Guru yag dinilai</t>
  </si>
  <si>
    <t>Penlai</t>
  </si>
  <si>
    <t>NIP: 19700627 200801 009</t>
  </si>
  <si>
    <t>PENILAIAN KINERJA GURU</t>
  </si>
  <si>
    <t>(PKG)</t>
  </si>
  <si>
    <t>Guru</t>
  </si>
  <si>
    <t>Tugas tambahan sebagai Wakil Kepala Sekolah</t>
  </si>
  <si>
    <t>Tugas tambahan sebagai Wakil Kepsek</t>
  </si>
  <si>
    <t>dengan tugas tambahan sebagai Wakil Kepala Sekolah</t>
  </si>
  <si>
    <t>Perolehan angka kredit tugas tambahan per tahun sebagai Wakil Kepala Sekolah</t>
  </si>
  <si>
    <t>Pembelajaran / Pembimbingan</t>
  </si>
  <si>
    <t>Nilai PKWKS</t>
  </si>
  <si>
    <t>Nilai PKWKS ( 100 )</t>
  </si>
  <si>
    <t>Nilai PKWKS Tertinggi</t>
  </si>
  <si>
    <t>Konversi nilai PKWKS ke dalam skala 0 – 100 sesuai Permenneg PAN &amp; RM No. 16 Tahun 2009 dengan rumus :</t>
  </si>
  <si>
    <t>Perolehan angka kredit untuk tugas tambahan sebagai Wakil Kepala Sekolah yang dihitung berdasarkan rumus berikut ini.</t>
  </si>
  <si>
    <t>PENILAIAN KINERJA GURU MATA PELAJARAN</t>
  </si>
  <si>
    <t>Nama Guru Penilai     :</t>
  </si>
  <si>
    <t>PK Guru Mata Pelajaran</t>
  </si>
  <si>
    <t>Guru Yang Dinilai</t>
  </si>
  <si>
    <t>FORMAT PENGHITUNGAN ANGKA KREDIT PK GURU MATA PELAJARAN</t>
  </si>
  <si>
    <t>Untuk menentukan nilai akhir diperlukan konversi dari Skor penilaian yang memiliki rentangan 6 sampai dengan 24 menjadi Nilai Kinerja Wakil Kepala Sekolah/Madrasah (NKWKS) dengan rentangan 25 sampai dengan 100 dengan menggunakan rumus sebagai berikut:</t>
  </si>
  <si>
    <t>NKWKS = Total Skor Rata-Rata/ 24 x 100</t>
  </si>
  <si>
    <t>NIP :</t>
  </si>
  <si>
    <r>
      <t xml:space="preserve">1. program sekolah  berkaitan dengan sekolah sebagai organisasi pembelajar (contoh: pengembangan keprofesionalan berkelanjutan guru dan tenaga kependidikan, program </t>
    </r>
    <r>
      <rPr>
        <i/>
        <sz val="8"/>
        <rFont val="Arial Narrow"/>
        <family val="2"/>
      </rPr>
      <t>remedial teaching</t>
    </r>
    <r>
      <rPr>
        <sz val="8"/>
        <rFont val="Arial Narrow"/>
        <family val="2"/>
      </rPr>
      <t xml:space="preserve">)
2. pelaksanaan program  sekolah  berkaitan dengan sekolah sebagai organisasi pembelajar                                                                                      3. evaluasi program  sekolah  berkaitan dengan sekolah sebagai organisasi pembelajar                                                                                                          4. program tindak lanjut  sekolah  berkaitan dengan sekolah sebagai organisasi pembelajar
</t>
    </r>
  </si>
  <si>
    <t>Kompetensi : Kepribadian dan Sosial (PKWKS 1)</t>
  </si>
  <si>
    <t>Kompetensi : Kepemimpinan Pembelajaran (PKWKS 2)</t>
  </si>
  <si>
    <t>Kompetensi : Pengembangan Sekolah (PKWKS 3)</t>
  </si>
  <si>
    <t>Kompetensi : Manajemen Sumber Daya (PKWKS 4)</t>
  </si>
  <si>
    <t>Kompetensi : Kewirausahaan (PKWKS 5)</t>
  </si>
  <si>
    <t>Kompetensi : Supervisi Pembelajaran (PKWKS 6)</t>
  </si>
  <si>
    <t>Melaksanakan tugas pokok dan fungsi sebagai wakil kepala sekolah dengan penuh kejujuran, ketulusan, komitmen, dan integritas.</t>
  </si>
  <si>
    <t>Bersikap terbuka dalam melaksanakan tugas pokok dan fungsi sebagai wakil kepala sekolah / madrasah.</t>
  </si>
  <si>
    <t>Mengendalikan diri dalam menghadapi masalah dan tantangan sebagai wakil kepala sekolah / madrasah.</t>
  </si>
  <si>
    <t>Mengembangkan dan mengelola hubungan sekolah/madrasah dengan pihak lain di luar sekolah dalam rangka mendapatkan dukungan ide, sumber belajar, dan pembiayaan sekolah / madrasah.</t>
  </si>
  <si>
    <t>Mengelola sistem informasi sekolah / madrasah dalam mendukung penyusunan program dan pengambilan keputusan.</t>
  </si>
  <si>
    <t>Mengelola layanan-layanan khusus sekolah/madrasah dalam mendukung kegiatan pembelajaran dan kegiatan peserta didik di sekolah / madrasah.</t>
  </si>
  <si>
    <t>Menciptakan inovasi yang bermanfaat bagi pengembangan sekolah / madrasah.</t>
  </si>
  <si>
    <t>Pantang menyerah dan selalu mencari solusi terbaik dalam menghadapi kendala yang dihadapi sekolah / madrasah.</t>
  </si>
  <si>
    <t>PKWKS 1</t>
  </si>
  <si>
    <t>PKWKS 2</t>
  </si>
  <si>
    <t>PKWKS 3</t>
  </si>
  <si>
    <t>PKWKS 4</t>
  </si>
  <si>
    <t>PKWKS 5</t>
  </si>
  <si>
    <t>PKWKS 6</t>
  </si>
  <si>
    <t>Pada Kompetensi tersebut di atas Wakil Kepala Sekolah yang bersangkutan memiliki Pengembangan Sekolah yang BAIK.</t>
  </si>
  <si>
    <t>Pada Kompetensi tersebut di atas Wakil Kepala Sekolah yang bersangkutan memiliki kemampuan manajemen Sumberdaya BAIK.</t>
  </si>
  <si>
    <t>Pada Kompetensi tersebut di atas Wakil Kepala Sekolah yang bersangkutan memiliki kemampuan Kewirausahaan yang BAIK.</t>
  </si>
  <si>
    <t>Pada Kompetensi tersebut di atas Wakil Kepala Sekolah yang bersangkutan memiliki Kemampuan Supervisi Pembelajaran yang BAIK</t>
  </si>
  <si>
    <t>NIP: 19630720 198403 2 008</t>
  </si>
  <si>
    <t>1. Melaksanakan ibadah sesuai agama islam, 2. Sikap prilaku teladan (Jujur, Displin waktu, tertib dan suka kebersihan), 3. melalukan bantuansosial pada masyarakat, dan 4. Akrab denga seluruh warga dan siswa, dan 5. Warga mengakui kerajinan dan kegigihan dalam bekerja.</t>
  </si>
  <si>
    <t xml:space="preserve">1. memiliki sikap dan sifat:  a) sabar, b) tenang, c) bijaksana, dan d)        berjiwa besar                                                                                                                              2. memiliki kemampuan menghadapi masalah   
3. memiliki kemampuan memecahkan masalah
4. memiliki kemampuan mengelola tantangan baru
</t>
  </si>
  <si>
    <t>Nilai PK GURU Mata Pelajaran</t>
  </si>
  <si>
    <t>NKWKS</t>
  </si>
  <si>
    <t>Pada Kompetensi tersebut di atas Wakil Kepala Sekolah yang bersangkutan memiliki kepemimpinan pembelajaran  yang BAIK.</t>
  </si>
  <si>
    <t>Pada Kompetensi tersebut di atas Wakil Kepala Sekolah yang bersangkutan memiliki kepribadian dan sosial yang  BAIK.</t>
  </si>
  <si>
    <t>Lampiran 1 B</t>
  </si>
  <si>
    <t>19700627 200801 1 009 / P 381788</t>
  </si>
  <si>
    <t>INSTRUMEN PENILAIAN KINERJA GURU (IPKG)</t>
  </si>
  <si>
    <t>x 50%</t>
  </si>
  <si>
    <t>SEBAGAI WAKIL KEPALA SEKOLAH BIDANG AKADEMIK</t>
  </si>
  <si>
    <t>WAKIL KEPALA SEKOLAH BIDANG AKADEMIK</t>
  </si>
  <si>
    <t>Kepala Sekolah</t>
  </si>
  <si>
    <t xml:space="preserve"> Pembina Tk I / IVb               </t>
  </si>
  <si>
    <t xml:space="preserve">  Menyatakan bahwa :</t>
  </si>
  <si>
    <t xml:space="preserve">  Yang bertanda tangan di bawah ini :</t>
  </si>
  <si>
    <t>Jabatan (Guru:Pertama, Muda,Madya,Utama)</t>
  </si>
  <si>
    <t>KOMPETENSI 14</t>
  </si>
  <si>
    <t xml:space="preserve">TAHUN </t>
  </si>
  <si>
    <t xml:space="preserve">Mengetahui Kepala </t>
  </si>
  <si>
    <t>Surabaya</t>
  </si>
  <si>
    <t>;-</t>
  </si>
  <si>
    <t>TMT sebagai Kepala Sekolah</t>
  </si>
  <si>
    <t>Penata</t>
  </si>
  <si>
    <t>PEMERINTAH KOTA SURABAYA</t>
  </si>
  <si>
    <t>DINAS PENDIDIKAN</t>
  </si>
  <si>
    <t>Tempat dan Tahun . Penilaian</t>
  </si>
  <si>
    <t>Kota</t>
  </si>
  <si>
    <t>S-1</t>
  </si>
  <si>
    <t>Surabaya, 31 Desember</t>
  </si>
  <si>
    <t>FORMAT VERIFIKASI HASIL PENSKORAN INDIKATOR DAN PENILAIAN</t>
  </si>
  <si>
    <t>Kep.</t>
  </si>
  <si>
    <t>No.</t>
  </si>
  <si>
    <t>Nomer Hasil Pengamatan</t>
  </si>
  <si>
    <t>Sesuai / tidak sesuai</t>
  </si>
  <si>
    <t>KESESUAIAN SKOR</t>
  </si>
  <si>
    <t>Tidak sesuai</t>
  </si>
  <si>
    <t>3, 5</t>
  </si>
  <si>
    <t>Sesuai</t>
  </si>
  <si>
    <t>2, 3, 4, 5, 7, 8</t>
  </si>
  <si>
    <t>3, 4, 5, 6, 7, 8</t>
  </si>
  <si>
    <t>3, 5, 6, 7, 8</t>
  </si>
  <si>
    <t>4, 5, 6</t>
  </si>
  <si>
    <t>3, 4, 7</t>
  </si>
  <si>
    <t>Tidak Sesuai</t>
  </si>
  <si>
    <t>1, 3</t>
  </si>
  <si>
    <t>1, 4</t>
  </si>
  <si>
    <t>1, 5</t>
  </si>
  <si>
    <t>1, 2, 3</t>
  </si>
  <si>
    <t>1, 5, 6</t>
  </si>
  <si>
    <t>1, 3, 4</t>
  </si>
  <si>
    <t>1, 3, 4, 5, 6</t>
  </si>
  <si>
    <t>1, 4, 5, 6</t>
  </si>
  <si>
    <t>1, 3, 5, 8</t>
  </si>
  <si>
    <t>2, 3, 4, 5, 7</t>
  </si>
  <si>
    <t>4, 5, 8</t>
  </si>
  <si>
    <t>6, 7, 8</t>
  </si>
  <si>
    <t>1, 2, 3, 4, 5</t>
  </si>
  <si>
    <t>2, 3, 5,8</t>
  </si>
  <si>
    <t>2, 3, 6, 7</t>
  </si>
  <si>
    <t>2, 3, 5, 6, 7, 8</t>
  </si>
  <si>
    <t>2, 3, 5, 6, 7</t>
  </si>
  <si>
    <t>2, 3, 5, 8</t>
  </si>
  <si>
    <t>1, 2</t>
  </si>
  <si>
    <t>2, 3</t>
  </si>
  <si>
    <t>2, 3, 4, 5</t>
  </si>
  <si>
    <t>3, 4, 5</t>
  </si>
  <si>
    <t>2, 5</t>
  </si>
  <si>
    <t>2, 3, 5</t>
  </si>
  <si>
    <t>4, 5</t>
  </si>
  <si>
    <t>2, 4</t>
  </si>
  <si>
    <t xml:space="preserve">: </t>
  </si>
  <si>
    <t xml:space="preserve">Baik , kompetensi guru dalam mengenal peserta didik </t>
  </si>
  <si>
    <t>November-Desember</t>
  </si>
  <si>
    <t xml:space="preserve">Tidak Lanjut yang diperlukan  :                                                                                                    </t>
  </si>
  <si>
    <t>Penilaian berdasarkan sikap, pengetahuan dan keterampilan</t>
  </si>
  <si>
    <t>November - Desember</t>
  </si>
  <si>
    <t>Meningkatkan kinerja guru</t>
  </si>
  <si>
    <t xml:space="preserve">Dalam aktivitas pelaksanaan tugas , guru dapat menjadi teladan bagi PTK di sekolah. </t>
  </si>
  <si>
    <t xml:space="preserve">Guru menguasai , terampil dan lancar dalam melaksanakan kegiatan pembelajaran. </t>
  </si>
  <si>
    <t xml:space="preserve">Guru mempunyai program dan pelakasanaan program pertemuan dengan orang tua, masayarakat , tentang perencanaan program sekolah dan laporan pelaksanaan program secara berkelanjutan . </t>
  </si>
  <si>
    <t>Laki-Laki</t>
  </si>
  <si>
    <t>Surabaya, 2017</t>
  </si>
  <si>
    <t>Surabaya, 31 Desember 2017</t>
  </si>
  <si>
    <t>Kepala SMP Negeri 43 Surabaya</t>
  </si>
  <si>
    <t>15 Nopember 2017</t>
  </si>
  <si>
    <t>16 Nopember 2017</t>
  </si>
  <si>
    <t>17 Nopember 2017</t>
  </si>
  <si>
    <t>November-Desember 2017</t>
  </si>
  <si>
    <t>RPP Mata Pelajaran yg di ajarkan</t>
  </si>
  <si>
    <t>Guru Matematika</t>
  </si>
  <si>
    <t>1 Januari s/d. 31 Desember 2017</t>
  </si>
  <si>
    <t>196310101984121007</t>
  </si>
  <si>
    <t>NUPTK / NRG</t>
  </si>
  <si>
    <t> Kondisi sarana/prasarana (hardware dan/atau software) dan lingkungan sekolah.</t>
  </si>
  <si>
    <t>SMPN 43 Surabaya</t>
  </si>
  <si>
    <t>Surabaya, 28 Nopember 2017</t>
  </si>
  <si>
    <t xml:space="preserve">NIP: </t>
  </si>
  <si>
    <t>SMPN 43 SURABAYA</t>
  </si>
  <si>
    <t>Surabaya, 31  Desember 2017</t>
  </si>
  <si>
    <t xml:space="preserve">NIP. </t>
  </si>
  <si>
    <t>s</t>
  </si>
  <si>
    <t>Drs. Moch Puja Anwar</t>
  </si>
  <si>
    <t>01 Maret 1988</t>
  </si>
  <si>
    <t>196312261988031003</t>
  </si>
  <si>
    <t>29 Tahun 9 Bulan</t>
  </si>
  <si>
    <t>Pembina Utama Muda</t>
  </si>
  <si>
    <t>Madya</t>
  </si>
  <si>
    <t>SMP Negeri 4  Surabaya</t>
  </si>
  <si>
    <t>Jl. Tanjung Anom No. 12 Surabaya</t>
  </si>
  <si>
    <t>Genteng</t>
  </si>
  <si>
    <t>Drs. Moch Kelik.S.D,M.Si</t>
  </si>
  <si>
    <t>196405241985121002</t>
  </si>
  <si>
    <t>IV C</t>
  </si>
  <si>
    <t>IV D</t>
  </si>
  <si>
    <t>IV c</t>
  </si>
  <si>
    <t>0558741643200013 / 085835055011</t>
  </si>
  <si>
    <t>15 – 07 - 2014</t>
  </si>
  <si>
    <t>031-5341431</t>
  </si>
  <si>
    <t>2,3</t>
  </si>
  <si>
    <t>Kepala SMPN 4 Surabaya</t>
  </si>
  <si>
    <t xml:space="preserve">    SEKOLAH MENENGAH PERTAMA NEGERI 4</t>
  </si>
  <si>
    <t>Telp.'031-5341341</t>
  </si>
  <si>
    <t>Kepala SMPN  4 Surabaya</t>
  </si>
  <si>
    <t>Surabaya, 26 Desember 1963</t>
  </si>
  <si>
    <t>2, 3. 4, 5, 6</t>
  </si>
  <si>
    <t>FORMAT VERIFIKASI HASIL PEMATAUAN INDIKATOR DAN PENILAIAN</t>
  </si>
  <si>
    <t>Nomer Hasil Pemantauan</t>
  </si>
  <si>
    <t>1, 2, 3, 4</t>
  </si>
  <si>
    <t>2.1. apakah guru yang bersangkutan pernah tidak hadir</t>
  </si>
  <si>
    <t>2.2. jika guru tidak hadir, kegiatan apa yang dilakukan oleh peserta didik.</t>
  </si>
  <si>
    <t xml:space="preserve">Sesuai </t>
  </si>
  <si>
    <t>Tanggal :</t>
  </si>
  <si>
    <t>Nama Guru yang Dinilai</t>
  </si>
  <si>
    <t>Tanggal Penilaian</t>
  </si>
  <si>
    <t/>
  </si>
  <si>
    <t>Lampiran Tambahan</t>
  </si>
  <si>
    <t xml:space="preserve">Teknik dan Instrumen Penilaian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</si>
</sst>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43" formatCode="_(* #,##0.00_);_(* \(#,##0.00\);_(* &quot;-&quot;??_);_(@_)"/>
    <numFmt numFmtId="164" formatCode="[$-421]dd\ mmmm\ yyyy;@"/>
    <numFmt numFmtId="165" formatCode="[$-F800]dddd\,\ mmmm\ dd\,\ yyyy"/>
  </numFmts>
  <fonts count="118">
    <font>
      <sz val="11"/>
      <color theme="1"/>
      <name val="Book Antiqua"/>
      <family val="2"/>
      <scheme val="minor"/>
    </font>
    <font>
      <b/>
      <sz val="14"/>
      <color theme="1"/>
      <name val="Arial"/>
      <family val="2"/>
    </font>
    <font>
      <b/>
      <sz val="12"/>
      <color theme="1"/>
      <name val="Arial"/>
      <family val="2"/>
    </font>
    <font>
      <sz val="11"/>
      <color theme="1"/>
      <name val="Arial"/>
      <family val="2"/>
    </font>
    <font>
      <b/>
      <sz val="11"/>
      <color theme="1"/>
      <name val="Arial"/>
      <family val="2"/>
    </font>
    <font>
      <sz val="14"/>
      <color theme="1"/>
      <name val="Arial"/>
      <family val="2"/>
    </font>
    <font>
      <sz val="12"/>
      <color theme="1"/>
      <name val="Arial"/>
      <family val="2"/>
    </font>
    <font>
      <b/>
      <sz val="11"/>
      <color theme="1"/>
      <name val="Book Antiqua"/>
      <family val="2"/>
      <scheme val="minor"/>
    </font>
    <font>
      <i/>
      <sz val="11"/>
      <color theme="1"/>
      <name val="Arial"/>
      <family val="2"/>
    </font>
    <font>
      <sz val="12"/>
      <color theme="1"/>
      <name val="Book Antiqua"/>
      <family val="2"/>
      <scheme val="minor"/>
    </font>
    <font>
      <b/>
      <sz val="11"/>
      <color rgb="FFFF0000"/>
      <name val="Book Antiqua"/>
      <family val="2"/>
      <scheme val="minor"/>
    </font>
    <font>
      <b/>
      <sz val="12"/>
      <color rgb="FFFF0000"/>
      <name val="Book Antiqua"/>
      <family val="2"/>
      <scheme val="minor"/>
    </font>
    <font>
      <sz val="10"/>
      <color theme="1"/>
      <name val="Book Antiqua"/>
      <family val="2"/>
      <scheme val="minor"/>
    </font>
    <font>
      <sz val="10"/>
      <name val="Arial"/>
      <family val="2"/>
    </font>
    <font>
      <b/>
      <sz val="12"/>
      <name val="Arial"/>
      <family val="2"/>
    </font>
    <font>
      <sz val="12"/>
      <name val="Times New Roman"/>
      <family val="1"/>
    </font>
    <font>
      <sz val="14"/>
      <name val="Times New Roman"/>
      <family val="1"/>
    </font>
    <font>
      <sz val="10"/>
      <name val="Times New Roman"/>
      <family val="1"/>
    </font>
    <font>
      <b/>
      <sz val="10"/>
      <name val="Times New Roman"/>
      <family val="1"/>
    </font>
    <font>
      <b/>
      <sz val="22"/>
      <name val="Times New Roman"/>
      <family val="1"/>
    </font>
    <font>
      <sz val="18"/>
      <name val="Times New Roman"/>
      <family val="1"/>
    </font>
    <font>
      <sz val="18"/>
      <name val="Arial"/>
      <family val="2"/>
    </font>
    <font>
      <b/>
      <sz val="12"/>
      <color rgb="FFFF0000"/>
      <name val="Arial"/>
      <family val="2"/>
    </font>
    <font>
      <b/>
      <u/>
      <sz val="12"/>
      <color theme="1"/>
      <name val="Arial"/>
      <family val="2"/>
    </font>
    <font>
      <sz val="10"/>
      <color theme="1"/>
      <name val="Arial"/>
      <family val="2"/>
    </font>
    <font>
      <sz val="18"/>
      <color theme="1"/>
      <name val="Arial"/>
      <family val="2"/>
    </font>
    <font>
      <b/>
      <sz val="11"/>
      <color rgb="FFFF0000"/>
      <name val="Arial"/>
      <family val="2"/>
    </font>
    <font>
      <b/>
      <sz val="14"/>
      <name val="Arial"/>
      <family val="2"/>
    </font>
    <font>
      <u/>
      <sz val="11"/>
      <color theme="1"/>
      <name val="Arial"/>
      <family val="2"/>
    </font>
    <font>
      <i/>
      <sz val="12"/>
      <color theme="1"/>
      <name val="Arial"/>
      <family val="2"/>
    </font>
    <font>
      <b/>
      <sz val="13"/>
      <color theme="1"/>
      <name val="Book Antiqua"/>
      <family val="1"/>
      <scheme val="minor"/>
    </font>
    <font>
      <b/>
      <sz val="13"/>
      <color theme="1"/>
      <name val="Arial"/>
      <family val="2"/>
    </font>
    <font>
      <b/>
      <sz val="16"/>
      <name val="Times New Roman"/>
      <family val="1"/>
    </font>
    <font>
      <sz val="16"/>
      <name val="Times New Roman"/>
      <family val="1"/>
    </font>
    <font>
      <b/>
      <u/>
      <sz val="10"/>
      <color theme="1"/>
      <name val="Arial"/>
      <family val="2"/>
    </font>
    <font>
      <i/>
      <sz val="14"/>
      <color rgb="FF0066FF"/>
      <name val="Arial"/>
      <family val="2"/>
    </font>
    <font>
      <i/>
      <sz val="11"/>
      <color rgb="FF0066FF"/>
      <name val="Arial"/>
      <family val="2"/>
    </font>
    <font>
      <b/>
      <i/>
      <sz val="11"/>
      <color rgb="FF0066FF"/>
      <name val="Arial"/>
      <family val="2"/>
    </font>
    <font>
      <sz val="12"/>
      <color theme="1"/>
      <name val="Times New Roman"/>
      <family val="1"/>
    </font>
    <font>
      <sz val="11"/>
      <color theme="1"/>
      <name val="Book Antiqua"/>
      <family val="2"/>
      <scheme val="minor"/>
    </font>
    <font>
      <sz val="11"/>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26"/>
      <name val="Times New Roman"/>
      <family val="1"/>
    </font>
    <font>
      <u/>
      <sz val="10"/>
      <color theme="1"/>
      <name val="Arial"/>
      <family val="2"/>
    </font>
    <font>
      <sz val="14"/>
      <name val="Book Antiqua"/>
      <family val="1"/>
      <scheme val="minor"/>
    </font>
    <font>
      <b/>
      <sz val="14"/>
      <name val="Book Antiqua"/>
      <family val="1"/>
      <scheme val="minor"/>
    </font>
    <font>
      <sz val="20"/>
      <name val="Times New Roman"/>
      <family val="1"/>
    </font>
    <font>
      <b/>
      <sz val="14"/>
      <color rgb="FF0066CC"/>
      <name val="Calibri"/>
      <family val="2"/>
    </font>
    <font>
      <sz val="11"/>
      <color rgb="FF0066CC"/>
      <name val="Calibri"/>
      <family val="2"/>
    </font>
    <font>
      <b/>
      <u/>
      <sz val="9"/>
      <color theme="1"/>
      <name val="Arial"/>
      <family val="2"/>
    </font>
    <font>
      <sz val="9"/>
      <color theme="1"/>
      <name val="Arial"/>
      <family val="2"/>
    </font>
    <font>
      <sz val="11"/>
      <color theme="1"/>
      <name val="Book Antiqua"/>
      <family val="2"/>
    </font>
    <font>
      <sz val="11"/>
      <color rgb="FF000000"/>
      <name val="Arial"/>
      <family val="2"/>
    </font>
    <font>
      <i/>
      <sz val="11"/>
      <color rgb="FF0000FF"/>
      <name val="Apple Chancery"/>
    </font>
    <font>
      <b/>
      <i/>
      <sz val="11"/>
      <color rgb="FF0066FF"/>
      <name val="Apple Chancery"/>
    </font>
    <font>
      <i/>
      <sz val="11"/>
      <color rgb="FF0066FF"/>
      <name val="Apple Chancery"/>
    </font>
    <font>
      <sz val="11"/>
      <color theme="3"/>
      <name val="Book Antiqua"/>
      <family val="2"/>
      <scheme val="minor"/>
    </font>
    <font>
      <sz val="11"/>
      <color theme="3"/>
      <name val="Arial"/>
      <family val="2"/>
    </font>
    <font>
      <i/>
      <sz val="11"/>
      <name val="Borealis"/>
    </font>
    <font>
      <i/>
      <sz val="11"/>
      <color theme="1"/>
      <name val="Borealis"/>
    </font>
    <font>
      <sz val="11"/>
      <color theme="1"/>
      <name val="Borealis"/>
    </font>
    <font>
      <u/>
      <sz val="9"/>
      <color theme="1"/>
      <name val="Arial"/>
      <family val="2"/>
    </font>
    <font>
      <sz val="12"/>
      <name val="Arial"/>
      <family val="2"/>
    </font>
    <font>
      <sz val="11"/>
      <name val="Arial"/>
      <family val="2"/>
    </font>
    <font>
      <i/>
      <sz val="14"/>
      <name val="Arial"/>
      <family val="2"/>
    </font>
    <font>
      <b/>
      <sz val="13"/>
      <name val="Arial"/>
      <family val="2"/>
    </font>
    <font>
      <sz val="14"/>
      <name val="Arial"/>
      <family val="2"/>
    </font>
    <font>
      <sz val="8"/>
      <name val="Arial Narrow"/>
      <family val="2"/>
    </font>
    <font>
      <sz val="10"/>
      <name val="Arial Narrow"/>
      <family val="2"/>
    </font>
    <font>
      <sz val="12"/>
      <name val="Book Antiqua"/>
      <family val="1"/>
      <scheme val="minor"/>
    </font>
    <font>
      <b/>
      <sz val="10"/>
      <color theme="1"/>
      <name val="Arial"/>
      <family val="2"/>
    </font>
    <font>
      <i/>
      <sz val="10"/>
      <color theme="1"/>
      <name val="Borealis"/>
    </font>
    <font>
      <i/>
      <sz val="11"/>
      <color theme="1"/>
      <name val="Apple Chancery"/>
    </font>
    <font>
      <i/>
      <sz val="10"/>
      <color theme="1"/>
      <name val="Arial"/>
      <family val="2"/>
    </font>
    <font>
      <i/>
      <sz val="10"/>
      <name val="Borealis"/>
    </font>
    <font>
      <i/>
      <sz val="12"/>
      <name val="Arial"/>
      <family val="2"/>
    </font>
    <font>
      <i/>
      <sz val="8"/>
      <name val="Arial Narrow"/>
      <family val="2"/>
    </font>
    <font>
      <sz val="16"/>
      <color theme="1"/>
      <name val="Book Antiqua"/>
      <family val="1"/>
      <scheme val="minor"/>
    </font>
    <font>
      <b/>
      <sz val="9"/>
      <color theme="1"/>
      <name val="Arial"/>
      <family val="2"/>
    </font>
    <font>
      <sz val="9"/>
      <name val="Arial"/>
      <family val="2"/>
    </font>
    <font>
      <sz val="13"/>
      <color theme="1"/>
      <name val="Arial"/>
      <family val="2"/>
    </font>
    <font>
      <i/>
      <sz val="9"/>
      <name val="Borealis"/>
    </font>
    <font>
      <i/>
      <sz val="11"/>
      <color theme="1"/>
      <name val="Arial Narrow"/>
      <family val="2"/>
    </font>
    <font>
      <i/>
      <sz val="10"/>
      <color theme="1"/>
      <name val="Arial Narrow"/>
      <family val="2"/>
    </font>
    <font>
      <b/>
      <sz val="26"/>
      <name val="Times New Roman"/>
      <family val="1"/>
    </font>
    <font>
      <sz val="18"/>
      <color rgb="FF002060"/>
      <name val="Times New Roman"/>
      <family val="1"/>
    </font>
    <font>
      <sz val="20"/>
      <color rgb="FF002060"/>
      <name val="Times New Roman"/>
      <family val="1"/>
    </font>
    <font>
      <b/>
      <u/>
      <sz val="11"/>
      <color theme="1"/>
      <name val="Arial"/>
      <family val="2"/>
    </font>
    <font>
      <b/>
      <sz val="11"/>
      <name val="Arial"/>
      <family val="2"/>
    </font>
    <font>
      <b/>
      <sz val="16"/>
      <color theme="1"/>
      <name val="Arial"/>
      <family val="2"/>
    </font>
    <font>
      <sz val="11"/>
      <name val="Book Antiqua"/>
      <family val="2"/>
      <scheme val="minor"/>
    </font>
    <font>
      <sz val="14"/>
      <name val="Book Antiqua"/>
      <family val="2"/>
      <scheme val="minor"/>
    </font>
    <font>
      <b/>
      <sz val="14"/>
      <name val="Book Antiqua"/>
      <family val="2"/>
      <scheme val="minor"/>
    </font>
    <font>
      <sz val="12"/>
      <name val="Book Antiqua"/>
      <family val="2"/>
      <scheme val="minor"/>
    </font>
    <font>
      <u/>
      <sz val="11"/>
      <name val="Arial"/>
      <family val="2"/>
    </font>
    <font>
      <b/>
      <sz val="14"/>
      <name val="Arial Narrow"/>
      <family val="2"/>
    </font>
    <font>
      <i/>
      <sz val="9"/>
      <color theme="1"/>
      <name val="Lucida Handwriting"/>
      <family val="4"/>
    </font>
    <font>
      <sz val="9"/>
      <color theme="1"/>
      <name val="Lucida Handwriting"/>
      <family val="4"/>
    </font>
    <font>
      <i/>
      <sz val="9"/>
      <name val="Lucida Handwriting"/>
      <family val="4"/>
    </font>
    <font>
      <sz val="10"/>
      <color theme="1"/>
      <name val="Courier New"/>
      <family val="3"/>
    </font>
    <font>
      <b/>
      <u/>
      <sz val="11"/>
      <color rgb="FFFF0000"/>
      <name val="Arial"/>
      <family val="2"/>
    </font>
  </fonts>
  <fills count="3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CCFF33"/>
        <bgColor indexed="64"/>
      </patternFill>
    </fill>
    <fill>
      <patternFill patternType="solid">
        <fgColor theme="8" tint="0.59999389629810485"/>
        <bgColor indexed="64"/>
      </patternFill>
    </fill>
    <fill>
      <patternFill patternType="solid">
        <fgColor rgb="FFFFFFCC"/>
        <bgColor indexed="64"/>
      </patternFill>
    </fill>
    <fill>
      <patternFill patternType="solid">
        <fgColor rgb="FFFFC000"/>
        <bgColor indexed="64"/>
      </patternFill>
    </fill>
    <fill>
      <patternFill patternType="solid">
        <fgColor theme="5" tint="0.79998168889431442"/>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thin">
        <color auto="1"/>
      </right>
      <top style="hair">
        <color auto="1"/>
      </top>
      <bottom style="medium">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top style="hair">
        <color auto="1"/>
      </top>
      <bottom style="medium">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medium">
        <color auto="1"/>
      </bottom>
      <diagonal/>
    </border>
    <border>
      <left style="hair">
        <color auto="1"/>
      </left>
      <right style="medium">
        <color indexed="64"/>
      </right>
      <top style="hair">
        <color auto="1"/>
      </top>
      <bottom style="medium">
        <color indexed="64"/>
      </bottom>
      <diagonal/>
    </border>
    <border>
      <left style="hair">
        <color auto="1"/>
      </left>
      <right style="medium">
        <color indexed="64"/>
      </right>
      <top style="hair">
        <color auto="1"/>
      </top>
      <bottom style="hair">
        <color auto="1"/>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style="thin">
        <color auto="1"/>
      </left>
      <right/>
      <top style="medium">
        <color auto="1"/>
      </top>
      <bottom style="hair">
        <color auto="1"/>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000000"/>
      </top>
      <bottom/>
      <diagonal/>
    </border>
    <border>
      <left/>
      <right style="thin">
        <color rgb="FF000000"/>
      </right>
      <top/>
      <bottom style="thin">
        <color indexed="64"/>
      </bottom>
      <diagonal/>
    </border>
    <border>
      <left style="medium">
        <color theme="1"/>
      </left>
      <right/>
      <top/>
      <bottom/>
      <diagonal/>
    </border>
    <border>
      <left style="medium">
        <color theme="1"/>
      </left>
      <right/>
      <top/>
      <bottom style="medium">
        <color theme="1"/>
      </bottom>
      <diagonal/>
    </border>
    <border>
      <left/>
      <right/>
      <top/>
      <bottom style="medium">
        <color theme="1"/>
      </bottom>
      <diagonal/>
    </border>
    <border>
      <left/>
      <right style="thin">
        <color indexed="64"/>
      </right>
      <top style="medium">
        <color indexed="64"/>
      </top>
      <bottom style="medium">
        <color theme="1"/>
      </bottom>
      <diagonal/>
    </border>
  </borders>
  <cellStyleXfs count="803">
    <xf numFmtId="0" fontId="0" fillId="0" borderId="0"/>
    <xf numFmtId="0" fontId="13" fillId="0" borderId="0"/>
    <xf numFmtId="43" fontId="13" fillId="0" borderId="0" applyFont="0" applyFill="0" applyBorder="0" applyAlignment="0" applyProtection="0"/>
    <xf numFmtId="0" fontId="13" fillId="0" borderId="0"/>
    <xf numFmtId="0" fontId="40" fillId="0" borderId="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4"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1"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4" fillId="22" borderId="80" applyNumberFormat="0" applyAlignment="0" applyProtection="0"/>
    <xf numFmtId="0" fontId="44" fillId="22" borderId="80" applyNumberFormat="0" applyAlignment="0" applyProtection="0"/>
    <xf numFmtId="0" fontId="44" fillId="22" borderId="80" applyNumberFormat="0" applyAlignment="0" applyProtection="0"/>
    <xf numFmtId="0" fontId="44" fillId="22" borderId="80" applyNumberFormat="0" applyAlignment="0" applyProtection="0"/>
    <xf numFmtId="0" fontId="44" fillId="22" borderId="80" applyNumberFormat="0" applyAlignment="0" applyProtection="0"/>
    <xf numFmtId="0" fontId="45" fillId="23" borderId="81" applyNumberFormat="0" applyAlignment="0" applyProtection="0"/>
    <xf numFmtId="0" fontId="45" fillId="23" borderId="81" applyNumberFormat="0" applyAlignment="0" applyProtection="0"/>
    <xf numFmtId="0" fontId="45" fillId="23" borderId="81" applyNumberFormat="0" applyAlignment="0" applyProtection="0"/>
    <xf numFmtId="0" fontId="45" fillId="23" borderId="81" applyNumberFormat="0" applyAlignment="0" applyProtection="0"/>
    <xf numFmtId="0" fontId="45" fillId="23" borderId="81" applyNumberFormat="0" applyAlignment="0" applyProtection="0"/>
    <xf numFmtId="41" fontId="13" fillId="0" borderId="0" applyFont="0" applyFill="0" applyBorder="0" applyAlignment="0" applyProtection="0"/>
    <xf numFmtId="0" fontId="4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8" fillId="0" borderId="82" applyNumberFormat="0" applyFill="0" applyAlignment="0" applyProtection="0"/>
    <xf numFmtId="0" fontId="48" fillId="0" borderId="82" applyNumberFormat="0" applyFill="0" applyAlignment="0" applyProtection="0"/>
    <xf numFmtId="0" fontId="48" fillId="0" borderId="82" applyNumberFormat="0" applyFill="0" applyAlignment="0" applyProtection="0"/>
    <xf numFmtId="0" fontId="48" fillId="0" borderId="82" applyNumberFormat="0" applyFill="0" applyAlignment="0" applyProtection="0"/>
    <xf numFmtId="0" fontId="48" fillId="0" borderId="82" applyNumberFormat="0" applyFill="0" applyAlignment="0" applyProtection="0"/>
    <xf numFmtId="0" fontId="49" fillId="0" borderId="83" applyNumberFormat="0" applyFill="0" applyAlignment="0" applyProtection="0"/>
    <xf numFmtId="0" fontId="49" fillId="0" borderId="83" applyNumberFormat="0" applyFill="0" applyAlignment="0" applyProtection="0"/>
    <xf numFmtId="0" fontId="49" fillId="0" borderId="83" applyNumberFormat="0" applyFill="0" applyAlignment="0" applyProtection="0"/>
    <xf numFmtId="0" fontId="49" fillId="0" borderId="83" applyNumberFormat="0" applyFill="0" applyAlignment="0" applyProtection="0"/>
    <xf numFmtId="0" fontId="49" fillId="0" borderId="83" applyNumberFormat="0" applyFill="0" applyAlignment="0" applyProtection="0"/>
    <xf numFmtId="0" fontId="50" fillId="0" borderId="84" applyNumberFormat="0" applyFill="0" applyAlignment="0" applyProtection="0"/>
    <xf numFmtId="0" fontId="50" fillId="0" borderId="84" applyNumberFormat="0" applyFill="0" applyAlignment="0" applyProtection="0"/>
    <xf numFmtId="0" fontId="50" fillId="0" borderId="84" applyNumberFormat="0" applyFill="0" applyAlignment="0" applyProtection="0"/>
    <xf numFmtId="0" fontId="50" fillId="0" borderId="84" applyNumberFormat="0" applyFill="0" applyAlignment="0" applyProtection="0"/>
    <xf numFmtId="0" fontId="50" fillId="0" borderId="84" applyNumberFormat="0" applyFill="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2" fillId="9" borderId="80" applyNumberFormat="0" applyAlignment="0" applyProtection="0"/>
    <xf numFmtId="0" fontId="52" fillId="9" borderId="80" applyNumberFormat="0" applyAlignment="0" applyProtection="0"/>
    <xf numFmtId="0" fontId="52" fillId="9" borderId="80" applyNumberFormat="0" applyAlignment="0" applyProtection="0"/>
    <xf numFmtId="0" fontId="52" fillId="9" borderId="80" applyNumberFormat="0" applyAlignment="0" applyProtection="0"/>
    <xf numFmtId="0" fontId="52" fillId="9" borderId="80" applyNumberFormat="0" applyAlignment="0" applyProtection="0"/>
    <xf numFmtId="0" fontId="53" fillId="0" borderId="85" applyNumberFormat="0" applyFill="0" applyAlignment="0" applyProtection="0"/>
    <xf numFmtId="0" fontId="53" fillId="0" borderId="85" applyNumberFormat="0" applyFill="0" applyAlignment="0" applyProtection="0"/>
    <xf numFmtId="0" fontId="53" fillId="0" borderId="85" applyNumberFormat="0" applyFill="0" applyAlignment="0" applyProtection="0"/>
    <xf numFmtId="0" fontId="53" fillId="0" borderId="85" applyNumberFormat="0" applyFill="0" applyAlignment="0" applyProtection="0"/>
    <xf numFmtId="0" fontId="53" fillId="0" borderId="85" applyNumberFormat="0" applyFill="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3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9" fillId="0" borderId="0"/>
    <xf numFmtId="0" fontId="13" fillId="0" borderId="0"/>
    <xf numFmtId="0" fontId="39" fillId="0" borderId="0"/>
    <xf numFmtId="0" fontId="13" fillId="0" borderId="0"/>
    <xf numFmtId="0" fontId="39" fillId="0" borderId="0"/>
    <xf numFmtId="0" fontId="13" fillId="25" borderId="86" applyNumberFormat="0" applyFont="0" applyAlignment="0" applyProtection="0"/>
    <xf numFmtId="0" fontId="13" fillId="25" borderId="86" applyNumberFormat="0" applyFont="0" applyAlignment="0" applyProtection="0"/>
    <xf numFmtId="0" fontId="13" fillId="25" borderId="86" applyNumberFormat="0" applyFont="0" applyAlignment="0" applyProtection="0"/>
    <xf numFmtId="0" fontId="13" fillId="25" borderId="86" applyNumberFormat="0" applyFont="0" applyAlignment="0" applyProtection="0"/>
    <xf numFmtId="0" fontId="13" fillId="25" borderId="86" applyNumberFormat="0" applyFont="0" applyAlignment="0" applyProtection="0"/>
    <xf numFmtId="0" fontId="55" fillId="22" borderId="87" applyNumberFormat="0" applyAlignment="0" applyProtection="0"/>
    <xf numFmtId="0" fontId="55" fillId="22" borderId="87" applyNumberFormat="0" applyAlignment="0" applyProtection="0"/>
    <xf numFmtId="0" fontId="55" fillId="22" borderId="87" applyNumberFormat="0" applyAlignment="0" applyProtection="0"/>
    <xf numFmtId="0" fontId="55" fillId="22" borderId="87" applyNumberFormat="0" applyAlignment="0" applyProtection="0"/>
    <xf numFmtId="0" fontId="55" fillId="22" borderId="87" applyNumberFormat="0" applyAlignment="0" applyProtection="0"/>
    <xf numFmtId="9" fontId="13" fillId="0" borderId="0" applyFont="0" applyFill="0" applyBorder="0" applyAlignment="0" applyProtection="0"/>
    <xf numFmtId="9" fontId="13"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88" applyNumberFormat="0" applyFill="0" applyAlignment="0" applyProtection="0"/>
    <xf numFmtId="0" fontId="57" fillId="0" borderId="88" applyNumberFormat="0" applyFill="0" applyAlignment="0" applyProtection="0"/>
    <xf numFmtId="0" fontId="57" fillId="0" borderId="88" applyNumberFormat="0" applyFill="0" applyAlignment="0" applyProtection="0"/>
    <xf numFmtId="0" fontId="57" fillId="0" borderId="88" applyNumberFormat="0" applyFill="0" applyAlignment="0" applyProtection="0"/>
    <xf numFmtId="0" fontId="57" fillId="0" borderId="88"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cellStyleXfs>
  <cellXfs count="1500">
    <xf numFmtId="0" fontId="0" fillId="0" borderId="0" xfId="0"/>
    <xf numFmtId="0" fontId="3" fillId="0" borderId="0" xfId="0" applyFont="1"/>
    <xf numFmtId="0" fontId="4" fillId="0" borderId="0" xfId="0" applyFont="1"/>
    <xf numFmtId="0" fontId="6" fillId="0" borderId="0" xfId="0" applyFont="1"/>
    <xf numFmtId="0" fontId="9" fillId="0" borderId="0" xfId="0" applyFont="1"/>
    <xf numFmtId="0" fontId="10" fillId="0" borderId="0" xfId="0" applyFont="1" applyAlignment="1">
      <alignment horizontal="center"/>
    </xf>
    <xf numFmtId="0" fontId="12" fillId="0" borderId="0" xfId="0" applyFont="1"/>
    <xf numFmtId="0" fontId="0" fillId="2" borderId="0" xfId="0" applyFill="1"/>
    <xf numFmtId="0" fontId="9" fillId="2" borderId="0" xfId="0" applyFont="1" applyFill="1"/>
    <xf numFmtId="0" fontId="0" fillId="0" borderId="0" xfId="0" applyFill="1"/>
    <xf numFmtId="0" fontId="7" fillId="0" borderId="0" xfId="0" applyFont="1" applyFill="1" applyAlignment="1">
      <alignment vertical="center"/>
    </xf>
    <xf numFmtId="0" fontId="0" fillId="0" borderId="0" xfId="0" applyFill="1" applyAlignment="1">
      <alignment vertical="center"/>
    </xf>
    <xf numFmtId="0" fontId="13" fillId="0" borderId="0" xfId="1"/>
    <xf numFmtId="0" fontId="13" fillId="0" borderId="48" xfId="1" applyBorder="1"/>
    <xf numFmtId="0" fontId="13" fillId="0" borderId="49" xfId="1" applyBorder="1"/>
    <xf numFmtId="0" fontId="13" fillId="0" borderId="50" xfId="1" applyBorder="1"/>
    <xf numFmtId="0" fontId="13" fillId="0" borderId="51" xfId="1" applyBorder="1"/>
    <xf numFmtId="0" fontId="13" fillId="0" borderId="52" xfId="1" applyBorder="1"/>
    <xf numFmtId="0" fontId="13" fillId="0" borderId="0" xfId="1" applyBorder="1"/>
    <xf numFmtId="0" fontId="13" fillId="0" borderId="53" xfId="1" applyBorder="1"/>
    <xf numFmtId="0" fontId="13" fillId="0" borderId="54" xfId="1" applyBorder="1"/>
    <xf numFmtId="0" fontId="13" fillId="0" borderId="55" xfId="1" applyBorder="1"/>
    <xf numFmtId="0" fontId="13" fillId="0" borderId="56" xfId="1" applyBorder="1"/>
    <xf numFmtId="0" fontId="13" fillId="0" borderId="40" xfId="1" applyBorder="1"/>
    <xf numFmtId="0" fontId="13" fillId="0" borderId="6" xfId="1" applyBorder="1"/>
    <xf numFmtId="0" fontId="13" fillId="0" borderId="41" xfId="1" applyBorder="1"/>
    <xf numFmtId="0" fontId="13" fillId="0" borderId="42" xfId="1" applyBorder="1"/>
    <xf numFmtId="0" fontId="13" fillId="0" borderId="43" xfId="1" applyBorder="1"/>
    <xf numFmtId="0" fontId="13" fillId="0" borderId="45" xfId="1" applyBorder="1"/>
    <xf numFmtId="0" fontId="13" fillId="0" borderId="46" xfId="1" applyBorder="1"/>
    <xf numFmtId="0" fontId="13" fillId="0" borderId="47" xfId="1" applyBorder="1"/>
    <xf numFmtId="0" fontId="14" fillId="0" borderId="0" xfId="1" applyFont="1" applyBorder="1" applyAlignment="1"/>
    <xf numFmtId="0" fontId="17" fillId="0" borderId="0" xfId="1" applyFont="1" applyBorder="1"/>
    <xf numFmtId="0" fontId="20" fillId="0" borderId="0" xfId="1" applyFont="1" applyBorder="1"/>
    <xf numFmtId="0" fontId="21" fillId="0" borderId="46" xfId="1" applyFont="1" applyBorder="1"/>
    <xf numFmtId="0" fontId="21" fillId="0" borderId="55" xfId="1" applyFont="1" applyBorder="1"/>
    <xf numFmtId="0" fontId="21" fillId="0" borderId="0" xfId="1" applyFont="1"/>
    <xf numFmtId="0" fontId="6" fillId="0" borderId="0" xfId="0" applyFont="1" applyBorder="1" applyAlignment="1">
      <alignment horizontal="left" vertical="center" indent="1"/>
    </xf>
    <xf numFmtId="0" fontId="6" fillId="0" borderId="0" xfId="0" applyFont="1" applyBorder="1" applyAlignment="1">
      <alignment horizontal="left" vertical="center"/>
    </xf>
    <xf numFmtId="0" fontId="0" fillId="0" borderId="0" xfId="0" applyFill="1" applyAlignment="1">
      <alignment horizontal="left" vertical="center"/>
    </xf>
    <xf numFmtId="0" fontId="10" fillId="0" borderId="0" xfId="0" applyFont="1" applyAlignment="1">
      <alignment horizontal="left" vertical="center"/>
    </xf>
    <xf numFmtId="0" fontId="0" fillId="0" borderId="0" xfId="0" applyAlignment="1">
      <alignment horizontal="left" vertical="center"/>
    </xf>
    <xf numFmtId="0" fontId="6" fillId="0" borderId="0" xfId="0" applyFont="1" applyFill="1" applyAlignment="1">
      <alignment horizontal="left" vertical="center"/>
    </xf>
    <xf numFmtId="0" fontId="22" fillId="0" borderId="0" xfId="0" applyFont="1" applyAlignment="1">
      <alignment horizontal="left" vertical="center"/>
    </xf>
    <xf numFmtId="0" fontId="22" fillId="0" borderId="0" xfId="0" applyFont="1" applyFill="1" applyAlignment="1">
      <alignment horizontal="left" vertical="center"/>
    </xf>
    <xf numFmtId="0" fontId="2" fillId="0" borderId="0" xfId="0" applyFont="1" applyFill="1" applyAlignment="1">
      <alignment horizontal="left" vertical="center"/>
    </xf>
    <xf numFmtId="0" fontId="6" fillId="0" borderId="0" xfId="0" applyFont="1" applyFill="1" applyAlignment="1">
      <alignment horizontal="left" vertical="center" wrapText="1"/>
    </xf>
    <xf numFmtId="0" fontId="6" fillId="0" borderId="0" xfId="0" applyFont="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23" fillId="0" borderId="0" xfId="0" applyFont="1" applyAlignment="1">
      <alignment horizontal="left" vertical="center"/>
    </xf>
    <xf numFmtId="0" fontId="2" fillId="0" borderId="0" xfId="0" applyFont="1" applyFill="1" applyAlignment="1">
      <alignment horizontal="center" vertical="center"/>
    </xf>
    <xf numFmtId="0" fontId="6" fillId="0" borderId="0" xfId="0" applyFont="1" applyFill="1"/>
    <xf numFmtId="0" fontId="6" fillId="0" borderId="0" xfId="0" quotePrefix="1" applyFont="1" applyFill="1" applyAlignment="1">
      <alignment horizontal="center" vertical="top"/>
    </xf>
    <xf numFmtId="0" fontId="6" fillId="0" borderId="0" xfId="0" applyFont="1" applyFill="1" applyBorder="1" applyAlignment="1">
      <alignment horizontal="left" vertical="center" wrapText="1"/>
    </xf>
    <xf numFmtId="0" fontId="3" fillId="0" borderId="0" xfId="0" applyFont="1" applyFill="1"/>
    <xf numFmtId="0" fontId="3" fillId="0" borderId="0" xfId="0" applyFont="1" applyFill="1" applyAlignment="1">
      <alignment horizontal="center"/>
    </xf>
    <xf numFmtId="0" fontId="3" fillId="0" borderId="21" xfId="0" applyFont="1" applyFill="1" applyBorder="1" applyAlignment="1"/>
    <xf numFmtId="0" fontId="3" fillId="0" borderId="22" xfId="0" applyFont="1" applyFill="1" applyBorder="1" applyAlignment="1"/>
    <xf numFmtId="0" fontId="3" fillId="0" borderId="23" xfId="0" applyFont="1" applyFill="1" applyBorder="1" applyAlignment="1"/>
    <xf numFmtId="0" fontId="3" fillId="0" borderId="1" xfId="0" applyFont="1" applyFill="1" applyBorder="1"/>
    <xf numFmtId="0" fontId="2" fillId="0" borderId="0" xfId="0" applyFont="1" applyAlignment="1"/>
    <xf numFmtId="0" fontId="3" fillId="0" borderId="1" xfId="0" applyFont="1" applyFill="1" applyBorder="1" applyAlignment="1">
      <alignment horizontal="center"/>
    </xf>
    <xf numFmtId="0" fontId="4" fillId="0" borderId="0" xfId="0" applyFont="1" applyFill="1" applyAlignment="1">
      <alignment vertical="center"/>
    </xf>
    <xf numFmtId="0" fontId="3" fillId="0" borderId="0" xfId="0" quotePrefix="1" applyFont="1" applyFill="1" applyBorder="1" applyAlignment="1">
      <alignment horizontal="center" vertical="top"/>
    </xf>
    <xf numFmtId="0" fontId="4" fillId="0" borderId="0" xfId="0" applyFont="1" applyFill="1"/>
    <xf numFmtId="0" fontId="3" fillId="0" borderId="8" xfId="0" applyFont="1" applyFill="1" applyBorder="1" applyAlignment="1">
      <alignment horizontal="center" vertical="center"/>
    </xf>
    <xf numFmtId="0" fontId="3" fillId="0" borderId="8" xfId="0" applyFont="1" applyFill="1" applyBorder="1" applyAlignment="1">
      <alignment horizontal="justify" vertical="justify" wrapText="1"/>
    </xf>
    <xf numFmtId="0" fontId="4" fillId="0" borderId="7" xfId="0" applyFont="1" applyFill="1" applyBorder="1" applyAlignment="1"/>
    <xf numFmtId="0" fontId="4" fillId="0" borderId="8" xfId="0" applyFont="1" applyFill="1" applyBorder="1" applyAlignment="1"/>
    <xf numFmtId="0" fontId="4" fillId="0" borderId="9" xfId="0" applyFont="1" applyFill="1" applyBorder="1" applyAlignment="1"/>
    <xf numFmtId="0" fontId="4" fillId="0" borderId="7" xfId="0" applyFont="1" applyFill="1" applyBorder="1" applyAlignment="1">
      <alignment horizontal="left" vertical="center"/>
    </xf>
    <xf numFmtId="0" fontId="4" fillId="0" borderId="8" xfId="0" applyFont="1" applyFill="1" applyBorder="1" applyAlignment="1">
      <alignment vertical="justify" wrapText="1"/>
    </xf>
    <xf numFmtId="0" fontId="4" fillId="0" borderId="9" xfId="0" applyFont="1" applyFill="1" applyBorder="1" applyAlignment="1">
      <alignment vertical="justify"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horizontal="left" vertical="center"/>
    </xf>
    <xf numFmtId="0" fontId="4" fillId="0" borderId="11" xfId="0" applyFont="1" applyFill="1" applyBorder="1" applyAlignment="1">
      <alignment vertical="justify" wrapText="1"/>
    </xf>
    <xf numFmtId="0" fontId="4" fillId="0" borderId="12" xfId="0" applyFont="1" applyFill="1" applyBorder="1" applyAlignment="1">
      <alignment vertical="justify" wrapText="1"/>
    </xf>
    <xf numFmtId="0" fontId="4" fillId="0" borderId="10" xfId="0" applyFont="1" applyFill="1" applyBorder="1" applyAlignment="1"/>
    <xf numFmtId="0" fontId="4" fillId="0" borderId="11" xfId="0" applyFont="1" applyFill="1" applyBorder="1" applyAlignment="1"/>
    <xf numFmtId="0" fontId="4" fillId="0" borderId="12" xfId="0" applyFont="1" applyFill="1" applyBorder="1" applyAlignment="1"/>
    <xf numFmtId="0" fontId="4" fillId="0" borderId="1" xfId="0" applyFont="1" applyFill="1" applyBorder="1" applyAlignment="1">
      <alignment horizontal="left" vertical="center"/>
    </xf>
    <xf numFmtId="0" fontId="4" fillId="0" borderId="7" xfId="0" applyFont="1" applyFill="1" applyBorder="1" applyAlignment="1">
      <alignment vertical="justify" wrapText="1"/>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26" fillId="0" borderId="0" xfId="0" applyFont="1" applyFill="1" applyAlignment="1">
      <alignment horizontal="left" vertical="center" wrapText="1"/>
    </xf>
    <xf numFmtId="0" fontId="4" fillId="0" borderId="7" xfId="0" applyFont="1" applyFill="1" applyBorder="1"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3" fillId="0" borderId="15" xfId="0" applyFont="1" applyFill="1" applyBorder="1" applyAlignment="1">
      <alignment horizontal="left" vertical="center" wrapText="1"/>
    </xf>
    <xf numFmtId="0" fontId="4" fillId="0" borderId="15" xfId="0"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xf>
    <xf numFmtId="0" fontId="3" fillId="0" borderId="11" xfId="0" applyFont="1" applyFill="1" applyBorder="1"/>
    <xf numFmtId="0" fontId="3" fillId="0" borderId="12" xfId="0" applyFont="1" applyFill="1" applyBorder="1"/>
    <xf numFmtId="0" fontId="3" fillId="0" borderId="15" xfId="0" applyFont="1" applyFill="1" applyBorder="1"/>
    <xf numFmtId="0" fontId="3" fillId="0" borderId="16" xfId="0" applyFont="1" applyFill="1" applyBorder="1"/>
    <xf numFmtId="0" fontId="3" fillId="0" borderId="17" xfId="0" applyFont="1" applyFill="1" applyBorder="1"/>
    <xf numFmtId="0" fontId="3" fillId="0" borderId="9" xfId="0" applyFont="1" applyFill="1" applyBorder="1"/>
    <xf numFmtId="0" fontId="4" fillId="0" borderId="10" xfId="0" applyFont="1" applyFill="1" applyBorder="1"/>
    <xf numFmtId="0" fontId="4" fillId="0" borderId="15" xfId="0" applyFont="1" applyFill="1" applyBorder="1"/>
    <xf numFmtId="0" fontId="4" fillId="0" borderId="7" xfId="0" applyFont="1" applyFill="1" applyBorder="1"/>
    <xf numFmtId="0" fontId="3" fillId="0" borderId="8" xfId="0" applyFont="1" applyFill="1" applyBorder="1"/>
    <xf numFmtId="0" fontId="3" fillId="0" borderId="13" xfId="0" applyFont="1" applyFill="1" applyBorder="1"/>
    <xf numFmtId="0" fontId="3" fillId="0" borderId="0" xfId="0" applyFont="1" applyFill="1" applyBorder="1"/>
    <xf numFmtId="0" fontId="3" fillId="0" borderId="14" xfId="0" applyFont="1" applyFill="1" applyBorder="1"/>
    <xf numFmtId="0" fontId="3" fillId="0" borderId="10" xfId="0" applyFont="1" applyFill="1" applyBorder="1"/>
    <xf numFmtId="0" fontId="4" fillId="0" borderId="13" xfId="0" applyFont="1" applyBorder="1"/>
    <xf numFmtId="0" fontId="3" fillId="0" borderId="0" xfId="0" applyFont="1" applyBorder="1"/>
    <xf numFmtId="0" fontId="3" fillId="0" borderId="14" xfId="0" applyFont="1" applyBorder="1"/>
    <xf numFmtId="0" fontId="4" fillId="0" borderId="15" xfId="0" applyFont="1" applyBorder="1"/>
    <xf numFmtId="0" fontId="3" fillId="0" borderId="16" xfId="0" applyFont="1" applyBorder="1"/>
    <xf numFmtId="0" fontId="3" fillId="0" borderId="17" xfId="0" applyFont="1" applyBorder="1"/>
    <xf numFmtId="0" fontId="3" fillId="0" borderId="13" xfId="0" applyFont="1" applyBorder="1"/>
    <xf numFmtId="0" fontId="4" fillId="0" borderId="10" xfId="0" applyFont="1" applyBorder="1"/>
    <xf numFmtId="0" fontId="3" fillId="0" borderId="11" xfId="0" applyFont="1" applyBorder="1"/>
    <xf numFmtId="0" fontId="3" fillId="0" borderId="12" xfId="0" applyFont="1" applyBorder="1"/>
    <xf numFmtId="0" fontId="3" fillId="0" borderId="15" xfId="0" applyFont="1" applyBorder="1"/>
    <xf numFmtId="0" fontId="3" fillId="0" borderId="1" xfId="0" applyFont="1" applyBorder="1"/>
    <xf numFmtId="0" fontId="4" fillId="0" borderId="7" xfId="0" applyFont="1" applyBorder="1"/>
    <xf numFmtId="0" fontId="3" fillId="0" borderId="8" xfId="0" applyFont="1" applyBorder="1"/>
    <xf numFmtId="0" fontId="3" fillId="0" borderId="9" xfId="0" applyFont="1" applyBorder="1"/>
    <xf numFmtId="0" fontId="3" fillId="0" borderId="1" xfId="0" applyFont="1" applyBorder="1" applyAlignment="1">
      <alignment horizontal="center" vertical="center"/>
    </xf>
    <xf numFmtId="0" fontId="3" fillId="0" borderId="0" xfId="0" applyFont="1" applyAlignment="1"/>
    <xf numFmtId="0" fontId="24" fillId="0" borderId="0" xfId="0" applyFont="1"/>
    <xf numFmtId="0" fontId="24" fillId="0" borderId="0" xfId="0" applyFont="1" applyAlignment="1"/>
    <xf numFmtId="0" fontId="24" fillId="0" borderId="0" xfId="0" applyFont="1" applyAlignment="1">
      <alignment horizontal="left"/>
    </xf>
    <xf numFmtId="0" fontId="4" fillId="0" borderId="8" xfId="0" applyFont="1" applyFill="1" applyBorder="1" applyAlignment="1">
      <alignment horizontal="center" vertical="center" wrapText="1"/>
    </xf>
    <xf numFmtId="0" fontId="12" fillId="0" borderId="0" xfId="0" applyFont="1" applyAlignment="1">
      <alignment horizontal="left"/>
    </xf>
    <xf numFmtId="0" fontId="6" fillId="0" borderId="0" xfId="0" applyFont="1" applyFill="1" applyAlignment="1">
      <alignment horizontal="left" vertical="center" wrapText="1"/>
    </xf>
    <xf numFmtId="0" fontId="6" fillId="0" borderId="0" xfId="0" applyFont="1" applyAlignment="1">
      <alignment horizontal="left" vertical="center"/>
    </xf>
    <xf numFmtId="0" fontId="23" fillId="0" borderId="0" xfId="0" applyFont="1" applyAlignment="1">
      <alignment horizontal="left" vertical="center"/>
    </xf>
    <xf numFmtId="0" fontId="24" fillId="0" borderId="0" xfId="0" applyFont="1" applyFill="1" applyAlignment="1">
      <alignment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2" fontId="27" fillId="0" borderId="0" xfId="0" applyNumberFormat="1" applyFont="1" applyFill="1" applyBorder="1" applyAlignment="1">
      <alignment horizontal="center" vertical="center"/>
    </xf>
    <xf numFmtId="0" fontId="0" fillId="0" borderId="11" xfId="0" applyFill="1" applyBorder="1" applyAlignment="1">
      <alignment horizontal="center" vertical="center"/>
    </xf>
    <xf numFmtId="0" fontId="1" fillId="0" borderId="11" xfId="0" applyFont="1" applyFill="1" applyBorder="1" applyAlignment="1">
      <alignment horizontal="left" vertical="center" indent="1"/>
    </xf>
    <xf numFmtId="0" fontId="0" fillId="0" borderId="0" xfId="0" applyFill="1" applyBorder="1" applyAlignment="1">
      <alignment horizontal="center" vertical="center"/>
    </xf>
    <xf numFmtId="0" fontId="1" fillId="0" borderId="0" xfId="0" applyFont="1" applyFill="1" applyBorder="1" applyAlignment="1">
      <alignment horizontal="left" vertical="center" indent="1"/>
    </xf>
    <xf numFmtId="0" fontId="6" fillId="0" borderId="0" xfId="0" applyFont="1" applyFill="1" applyBorder="1" applyAlignment="1">
      <alignment horizontal="left" vertical="center"/>
    </xf>
    <xf numFmtId="2" fontId="27" fillId="0" borderId="11" xfId="0" applyNumberFormat="1" applyFont="1" applyFill="1" applyBorder="1" applyAlignment="1">
      <alignment horizontal="center" vertical="center"/>
    </xf>
    <xf numFmtId="0" fontId="0" fillId="0" borderId="0" xfId="0" applyFont="1"/>
    <xf numFmtId="0" fontId="6" fillId="0" borderId="0" xfId="0" applyFont="1" applyFill="1" applyAlignment="1">
      <alignment horizontal="left" vertical="center" wrapText="1"/>
    </xf>
    <xf numFmtId="0" fontId="2" fillId="0" borderId="0" xfId="0" applyFont="1" applyFill="1" applyAlignment="1">
      <alignment horizontal="center" vertical="center"/>
    </xf>
    <xf numFmtId="0" fontId="3" fillId="0" borderId="0" xfId="0" applyFont="1" applyFill="1" applyAlignment="1">
      <alignment vertical="center"/>
    </xf>
    <xf numFmtId="0" fontId="6" fillId="0" borderId="0" xfId="0" applyNumberFormat="1" applyFont="1" applyFill="1" applyAlignment="1">
      <alignment horizontal="left" vertical="center" wrapText="1"/>
    </xf>
    <xf numFmtId="0" fontId="6" fillId="0" borderId="0" xfId="0" applyFont="1" applyFill="1" applyAlignment="1">
      <alignment horizontal="left" vertical="center"/>
    </xf>
    <xf numFmtId="0" fontId="13" fillId="0" borderId="0" xfId="1" applyFill="1"/>
    <xf numFmtId="0" fontId="15" fillId="0" borderId="0" xfId="1" applyFont="1" applyFill="1" applyBorder="1" applyAlignment="1"/>
    <xf numFmtId="0" fontId="17" fillId="0" borderId="0" xfId="1" applyFont="1" applyFill="1" applyBorder="1" applyAlignment="1">
      <alignment vertical="distributed"/>
    </xf>
    <xf numFmtId="0" fontId="17" fillId="0" borderId="0" xfId="1" applyFont="1" applyFill="1" applyBorder="1"/>
    <xf numFmtId="0" fontId="20" fillId="0" borderId="0" xfId="1" applyFont="1" applyFill="1" applyBorder="1" applyAlignment="1">
      <alignment vertical="distributed"/>
    </xf>
    <xf numFmtId="0" fontId="20" fillId="0" borderId="0" xfId="1" applyFont="1" applyFill="1" applyBorder="1"/>
    <xf numFmtId="0" fontId="20" fillId="0" borderId="0" xfId="1" applyFont="1" applyFill="1" applyBorder="1" applyAlignment="1">
      <alignment horizontal="center" vertical="distributed"/>
    </xf>
    <xf numFmtId="0" fontId="17" fillId="0" borderId="0" xfId="1" applyFont="1" applyFill="1" applyBorder="1" applyAlignment="1">
      <alignment horizontal="justify" vertical="distributed"/>
    </xf>
    <xf numFmtId="0" fontId="18" fillId="0" borderId="0" xfId="1" applyFont="1" applyFill="1" applyBorder="1" applyAlignment="1">
      <alignment vertical="center" wrapText="1"/>
    </xf>
    <xf numFmtId="0" fontId="20" fillId="0" borderId="0" xfId="1" applyFont="1" applyFill="1" applyBorder="1" applyAlignment="1">
      <alignment horizontal="left" vertical="distributed"/>
    </xf>
    <xf numFmtId="0" fontId="20" fillId="0" borderId="0" xfId="1" applyFont="1" applyFill="1" applyBorder="1" applyAlignment="1">
      <alignment horizontal="left"/>
    </xf>
    <xf numFmtId="0" fontId="17" fillId="0" borderId="0" xfId="1" quotePrefix="1" applyFont="1" applyFill="1" applyBorder="1" applyAlignment="1">
      <alignment horizontal="center"/>
    </xf>
    <xf numFmtId="0" fontId="19" fillId="0" borderId="0" xfId="1" applyFont="1" applyFill="1" applyBorder="1" applyAlignment="1"/>
    <xf numFmtId="0" fontId="33" fillId="0" borderId="0" xfId="1" applyFont="1" applyFill="1" applyBorder="1" applyAlignment="1">
      <alignment horizontal="center" vertical="distributed"/>
    </xf>
    <xf numFmtId="0" fontId="32" fillId="0" borderId="0" xfId="1" applyFont="1" applyFill="1" applyBorder="1" applyAlignment="1"/>
    <xf numFmtId="0" fontId="3" fillId="0" borderId="0" xfId="0" applyFont="1" applyFill="1" applyAlignment="1">
      <alignment horizontal="right"/>
    </xf>
    <xf numFmtId="0" fontId="3" fillId="0" borderId="0" xfId="0" applyFont="1" applyFill="1" applyAlignment="1"/>
    <xf numFmtId="0" fontId="3" fillId="0" borderId="0" xfId="0" applyFont="1" applyFill="1" applyAlignment="1">
      <alignment vertical="top"/>
    </xf>
    <xf numFmtId="0" fontId="4" fillId="0" borderId="0" xfId="0" applyFont="1" applyFill="1" applyAlignment="1">
      <alignment horizontal="center" vertical="top"/>
    </xf>
    <xf numFmtId="0" fontId="6" fillId="0" borderId="14" xfId="0" applyFont="1" applyFill="1" applyBorder="1" applyAlignment="1">
      <alignment horizontal="center"/>
    </xf>
    <xf numFmtId="0" fontId="6" fillId="0" borderId="13" xfId="0" applyFont="1" applyFill="1" applyBorder="1"/>
    <xf numFmtId="0" fontId="6" fillId="0" borderId="0" xfId="0" applyFont="1" applyFill="1" applyBorder="1"/>
    <xf numFmtId="0" fontId="6" fillId="0" borderId="14" xfId="0" applyFont="1" applyFill="1" applyBorder="1"/>
    <xf numFmtId="0" fontId="6" fillId="0" borderId="0" xfId="0" applyFont="1" applyFill="1" applyBorder="1" applyAlignment="1">
      <alignment horizontal="right" vertical="center"/>
    </xf>
    <xf numFmtId="0" fontId="6" fillId="0" borderId="15" xfId="0" applyFont="1" applyFill="1" applyBorder="1"/>
    <xf numFmtId="0" fontId="6" fillId="0" borderId="16" xfId="0" applyFont="1" applyFill="1" applyBorder="1"/>
    <xf numFmtId="0" fontId="6" fillId="0" borderId="17" xfId="0" applyFont="1" applyFill="1" applyBorder="1"/>
    <xf numFmtId="0" fontId="3" fillId="0" borderId="0" xfId="0" quotePrefix="1" applyFont="1" applyFill="1" applyAlignment="1">
      <alignment vertical="top"/>
    </xf>
    <xf numFmtId="0" fontId="24" fillId="0" borderId="0" xfId="0" applyFont="1" applyFill="1"/>
    <xf numFmtId="0" fontId="24" fillId="0" borderId="0" xfId="0" applyFont="1" applyFill="1" applyAlignment="1"/>
    <xf numFmtId="0" fontId="6" fillId="0" borderId="0" xfId="0" applyFont="1" applyFill="1" applyAlignment="1">
      <alignment vertical="center" wrapText="1"/>
    </xf>
    <xf numFmtId="0" fontId="2" fillId="0" borderId="0" xfId="0" applyNumberFormat="1" applyFont="1" applyFill="1" applyAlignment="1">
      <alignment horizontal="center" vertical="center"/>
    </xf>
    <xf numFmtId="0" fontId="6" fillId="0" borderId="0" xfId="0" applyFont="1" applyFill="1" applyAlignment="1">
      <alignment horizontal="center"/>
    </xf>
    <xf numFmtId="0" fontId="0" fillId="0" borderId="0" xfId="0" applyFont="1" applyFill="1"/>
    <xf numFmtId="0" fontId="9" fillId="0" borderId="0" xfId="0" applyFont="1" applyAlignment="1">
      <alignment horizontal="left" vertical="center"/>
    </xf>
    <xf numFmtId="0" fontId="11" fillId="0" borderId="0" xfId="0" applyFont="1" applyAlignment="1">
      <alignment horizontal="left" vertical="center"/>
    </xf>
    <xf numFmtId="0" fontId="6" fillId="0" borderId="0" xfId="0" applyFont="1" applyFill="1" applyBorder="1" applyAlignment="1">
      <alignment horizontal="center"/>
    </xf>
    <xf numFmtId="0" fontId="31" fillId="0" borderId="8" xfId="0" applyFont="1" applyFill="1" applyBorder="1" applyAlignment="1">
      <alignment horizontal="left" vertical="center" indent="1"/>
    </xf>
    <xf numFmtId="0" fontId="38" fillId="0" borderId="0" xfId="0" applyFont="1" applyAlignment="1">
      <alignment vertical="center"/>
    </xf>
    <xf numFmtId="0" fontId="3" fillId="0" borderId="0" xfId="0" applyFont="1" applyFill="1" applyBorder="1" applyAlignment="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top"/>
    </xf>
    <xf numFmtId="0" fontId="3" fillId="0" borderId="0" xfId="0" applyFont="1" applyFill="1" applyAlignment="1">
      <alignment horizontal="left" vertical="center" wrapText="1"/>
    </xf>
    <xf numFmtId="0" fontId="3" fillId="0" borderId="1"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0" xfId="0" applyNumberFormat="1" applyFont="1" applyFill="1" applyAlignment="1">
      <alignment horizontal="justify" vertical="justify" wrapText="1"/>
    </xf>
    <xf numFmtId="0" fontId="3" fillId="0" borderId="1" xfId="0" quotePrefix="1" applyFont="1" applyFill="1" applyBorder="1" applyAlignment="1">
      <alignment horizontal="center" vertical="center" wrapText="1"/>
    </xf>
    <xf numFmtId="0" fontId="3" fillId="0" borderId="1" xfId="0" applyFont="1" applyFill="1" applyBorder="1" applyAlignment="1">
      <alignment horizontal="left" vertical="center" wrapText="1" indent="1"/>
    </xf>
    <xf numFmtId="0" fontId="25" fillId="0" borderId="0" xfId="0" applyFont="1" applyFill="1" applyAlignment="1">
      <alignment horizontal="center" vertical="top"/>
    </xf>
    <xf numFmtId="0" fontId="4" fillId="0" borderId="1" xfId="0" applyFont="1" applyFill="1" applyBorder="1" applyAlignment="1">
      <alignment horizontal="left" vertical="center" wrapText="1" indent="1"/>
    </xf>
    <xf numFmtId="0" fontId="3" fillId="0" borderId="7" xfId="0" quotePrefix="1" applyFont="1" applyFill="1" applyBorder="1" applyAlignment="1">
      <alignment horizontal="center" vertical="center"/>
    </xf>
    <xf numFmtId="0" fontId="3" fillId="0" borderId="0" xfId="0" applyFont="1" applyFill="1" applyAlignment="1">
      <alignment horizontal="justify" vertical="justify" wrapText="1"/>
    </xf>
    <xf numFmtId="0" fontId="3" fillId="0" borderId="13" xfId="0" applyFont="1" applyFill="1" applyBorder="1" applyAlignment="1">
      <alignment horizontal="left" vertical="center" wrapText="1"/>
    </xf>
    <xf numFmtId="0" fontId="3" fillId="0" borderId="38" xfId="0" applyFont="1" applyFill="1" applyBorder="1" applyAlignment="1">
      <alignment horizontal="center" vertical="center" wrapText="1"/>
    </xf>
    <xf numFmtId="0" fontId="3" fillId="0" borderId="1" xfId="0" applyFont="1" applyBorder="1" applyAlignment="1">
      <alignment horizontal="center"/>
    </xf>
    <xf numFmtId="0" fontId="3" fillId="0" borderId="0" xfId="0" applyFont="1" applyFill="1" applyBorder="1" applyAlignment="1">
      <alignment horizontal="center"/>
    </xf>
    <xf numFmtId="0" fontId="6"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left" indent="1"/>
    </xf>
    <xf numFmtId="0" fontId="4" fillId="0" borderId="0" xfId="0" applyFont="1" applyBorder="1" applyAlignment="1">
      <alignment horizontal="center"/>
    </xf>
    <xf numFmtId="0" fontId="3" fillId="0" borderId="0" xfId="0" applyFont="1" applyAlignment="1">
      <alignment horizontal="left" indent="1"/>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Border="1" applyAlignment="1">
      <alignment vertical="center"/>
    </xf>
    <xf numFmtId="0" fontId="4" fillId="0" borderId="1" xfId="0" applyFont="1" applyFill="1" applyBorder="1" applyAlignment="1">
      <alignment horizontal="center" vertical="center"/>
    </xf>
    <xf numFmtId="0" fontId="15" fillId="0" borderId="0" xfId="1" applyFont="1" applyFill="1" applyBorder="1" applyAlignment="1">
      <alignment horizontal="left"/>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33" xfId="0" applyFont="1" applyFill="1" applyBorder="1" applyAlignment="1">
      <alignment horizontal="center" vertical="center" wrapText="1"/>
    </xf>
    <xf numFmtId="0" fontId="3" fillId="0" borderId="33" xfId="0" applyFont="1" applyFill="1" applyBorder="1" applyAlignment="1">
      <alignment horizontal="center"/>
    </xf>
    <xf numFmtId="0" fontId="3" fillId="0" borderId="13" xfId="0" applyFont="1" applyFill="1" applyBorder="1" applyAlignment="1">
      <alignment horizontal="center" vertical="center" wrapText="1"/>
    </xf>
    <xf numFmtId="0" fontId="3" fillId="0" borderId="1" xfId="0" applyFont="1" applyFill="1" applyBorder="1" applyAlignment="1">
      <alignment horizontal="center" vertical="top"/>
    </xf>
    <xf numFmtId="0" fontId="3" fillId="0" borderId="1" xfId="0" applyFont="1" applyFill="1" applyBorder="1" applyAlignment="1">
      <alignment horizontal="center" vertical="center"/>
    </xf>
    <xf numFmtId="0" fontId="3" fillId="0" borderId="0" xfId="0" applyFont="1" applyFill="1" applyAlignment="1">
      <alignment horizontal="center" vertical="center" wrapText="1"/>
    </xf>
    <xf numFmtId="0" fontId="3" fillId="0" borderId="15" xfId="0" applyFont="1" applyFill="1" applyBorder="1" applyAlignment="1">
      <alignment horizontal="center"/>
    </xf>
    <xf numFmtId="0" fontId="3" fillId="0" borderId="0" xfId="0" applyFont="1" applyFill="1" applyBorder="1" applyAlignment="1">
      <alignment horizontal="center"/>
    </xf>
    <xf numFmtId="0" fontId="3" fillId="0" borderId="1" xfId="0" applyFont="1" applyFill="1" applyBorder="1" applyAlignment="1">
      <alignment horizontal="center" vertical="justify" wrapText="1"/>
    </xf>
    <xf numFmtId="0" fontId="3" fillId="0" borderId="13" xfId="0" applyFont="1" applyFill="1" applyBorder="1" applyAlignment="1">
      <alignment horizontal="center" vertical="justify" wrapText="1"/>
    </xf>
    <xf numFmtId="0" fontId="3" fillId="0" borderId="10" xfId="0" applyFont="1" applyFill="1" applyBorder="1" applyAlignment="1">
      <alignment horizontal="center" vertical="justify" wrapText="1"/>
    </xf>
    <xf numFmtId="0" fontId="3" fillId="0" borderId="13" xfId="0" quotePrefix="1" applyFont="1" applyFill="1" applyBorder="1" applyAlignment="1">
      <alignment horizontal="center" vertical="center" wrapText="1"/>
    </xf>
    <xf numFmtId="0" fontId="3" fillId="0" borderId="15" xfId="0" quotePrefix="1" applyFont="1" applyFill="1" applyBorder="1" applyAlignment="1">
      <alignment horizontal="left" vertical="center" wrapText="1"/>
    </xf>
    <xf numFmtId="0" fontId="3" fillId="0" borderId="13" xfId="0" quotePrefix="1" applyFont="1" applyFill="1" applyBorder="1" applyAlignment="1">
      <alignment horizontal="center" vertical="center"/>
    </xf>
    <xf numFmtId="0" fontId="3" fillId="0" borderId="7" xfId="0" quotePrefix="1" applyFont="1" applyFill="1" applyBorder="1" applyAlignment="1">
      <alignment horizontal="center" vertical="center"/>
    </xf>
    <xf numFmtId="0" fontId="3" fillId="0" borderId="1" xfId="0" quotePrefix="1" applyFont="1" applyFill="1" applyBorder="1" applyAlignment="1">
      <alignment horizontal="center" vertical="center" wrapText="1"/>
    </xf>
    <xf numFmtId="0" fontId="3" fillId="0" borderId="1" xfId="0" applyFont="1" applyFill="1" applyBorder="1" applyAlignment="1">
      <alignment horizontal="left" vertical="center" wrapText="1" indent="1"/>
    </xf>
    <xf numFmtId="0" fontId="25" fillId="0" borderId="0" xfId="0" applyFont="1" applyFill="1" applyAlignment="1">
      <alignment horizontal="center" vertical="top"/>
    </xf>
    <xf numFmtId="0" fontId="3" fillId="0" borderId="89" xfId="0" quotePrefix="1" applyFont="1" applyFill="1" applyBorder="1" applyAlignment="1">
      <alignment horizontal="center" vertical="center" wrapText="1"/>
    </xf>
    <xf numFmtId="0" fontId="3" fillId="0" borderId="89" xfId="0" applyFont="1" applyFill="1" applyBorder="1" applyAlignment="1">
      <alignment horizontal="left" vertical="center" wrapText="1" indent="1"/>
    </xf>
    <xf numFmtId="0" fontId="4" fillId="0" borderId="0" xfId="0" applyFont="1" applyFill="1" applyAlignment="1">
      <alignment vertical="top"/>
    </xf>
    <xf numFmtId="0" fontId="3" fillId="0" borderId="0" xfId="0" applyFont="1" applyFill="1" applyAlignment="1">
      <alignment horizontal="left" vertical="top" wrapText="1"/>
    </xf>
    <xf numFmtId="0" fontId="3" fillId="0" borderId="0" xfId="0" applyFont="1" applyAlignment="1">
      <alignment vertical="top"/>
    </xf>
    <xf numFmtId="0" fontId="36" fillId="0" borderId="92" xfId="0" applyFont="1" applyFill="1" applyBorder="1" applyAlignment="1">
      <alignment vertical="center" wrapText="1"/>
    </xf>
    <xf numFmtId="0" fontId="36" fillId="0" borderId="23" xfId="0" applyFont="1" applyFill="1" applyBorder="1" applyAlignment="1">
      <alignment vertical="center" wrapText="1"/>
    </xf>
    <xf numFmtId="0" fontId="36" fillId="0" borderId="26" xfId="0" applyFont="1" applyFill="1" applyBorder="1" applyAlignment="1">
      <alignment vertical="center" wrapText="1"/>
    </xf>
    <xf numFmtId="0" fontId="19" fillId="0" borderId="0" xfId="1" applyFont="1" applyFill="1" applyBorder="1" applyAlignment="1">
      <alignment horizontal="right" vertical="distributed"/>
    </xf>
    <xf numFmtId="0" fontId="19" fillId="0" borderId="0" xfId="1" applyFont="1" applyFill="1" applyBorder="1" applyAlignment="1">
      <alignment horizontal="left"/>
    </xf>
    <xf numFmtId="0" fontId="6" fillId="0" borderId="0" xfId="0" applyFont="1" applyFill="1" applyAlignment="1">
      <alignment horizontal="left" vertical="center"/>
    </xf>
    <xf numFmtId="164" fontId="6" fillId="0" borderId="0" xfId="0" applyNumberFormat="1" applyFont="1" applyFill="1" applyAlignment="1">
      <alignment horizontal="left" vertical="top"/>
    </xf>
    <xf numFmtId="0" fontId="6" fillId="0" borderId="0" xfId="0" applyFont="1" applyFill="1" applyAlignment="1">
      <alignment horizontal="left" vertical="top"/>
    </xf>
    <xf numFmtId="0" fontId="33" fillId="0" borderId="0" xfId="1" applyFont="1" applyFill="1" applyBorder="1" applyAlignment="1"/>
    <xf numFmtId="0" fontId="20" fillId="0" borderId="93" xfId="1" applyFont="1" applyBorder="1"/>
    <xf numFmtId="0" fontId="0" fillId="0" borderId="43" xfId="0" applyFont="1" applyFill="1" applyBorder="1"/>
    <xf numFmtId="0" fontId="3" fillId="0" borderId="61" xfId="0" applyFont="1" applyFill="1" applyBorder="1" applyAlignment="1">
      <alignment horizontal="center"/>
    </xf>
    <xf numFmtId="2" fontId="3" fillId="0" borderId="62" xfId="0" applyNumberFormat="1" applyFont="1" applyFill="1" applyBorder="1" applyAlignment="1">
      <alignment horizontal="center" vertical="center"/>
    </xf>
    <xf numFmtId="0" fontId="3" fillId="0" borderId="63" xfId="0" applyFont="1" applyFill="1" applyBorder="1" applyAlignment="1">
      <alignment horizontal="center"/>
    </xf>
    <xf numFmtId="2" fontId="3" fillId="0" borderId="64" xfId="0" applyNumberFormat="1" applyFont="1" applyFill="1" applyBorder="1" applyAlignment="1">
      <alignment horizontal="center" vertical="center"/>
    </xf>
    <xf numFmtId="2" fontId="3" fillId="0" borderId="71" xfId="0" applyNumberFormat="1" applyFont="1" applyFill="1" applyBorder="1" applyAlignment="1">
      <alignment horizontal="center" vertical="center"/>
    </xf>
    <xf numFmtId="2" fontId="3" fillId="0" borderId="70" xfId="0" applyNumberFormat="1" applyFont="1" applyFill="1" applyBorder="1" applyAlignment="1">
      <alignment horizontal="center" vertical="center"/>
    </xf>
    <xf numFmtId="0" fontId="3" fillId="0" borderId="31" xfId="0" applyFont="1" applyFill="1" applyBorder="1" applyAlignment="1">
      <alignment horizontal="center"/>
    </xf>
    <xf numFmtId="0" fontId="3" fillId="0" borderId="31" xfId="0" applyFont="1" applyFill="1" applyBorder="1" applyAlignment="1"/>
    <xf numFmtId="0" fontId="3" fillId="0" borderId="62" xfId="0" applyFont="1" applyFill="1" applyBorder="1" applyAlignment="1">
      <alignment horizontal="center" vertical="center"/>
    </xf>
    <xf numFmtId="0" fontId="3" fillId="0" borderId="66" xfId="0" applyFont="1" applyFill="1" applyBorder="1"/>
    <xf numFmtId="0" fontId="3" fillId="0" borderId="65" xfId="0" applyFont="1" applyFill="1" applyBorder="1" applyAlignment="1">
      <alignment horizontal="center"/>
    </xf>
    <xf numFmtId="0" fontId="3" fillId="0" borderId="65" xfId="0" applyFont="1" applyFill="1" applyBorder="1" applyAlignment="1"/>
    <xf numFmtId="0" fontId="3" fillId="0" borderId="64" xfId="0" applyFont="1" applyFill="1" applyBorder="1" applyAlignment="1">
      <alignment horizontal="center" vertical="center"/>
    </xf>
    <xf numFmtId="0" fontId="3" fillId="0" borderId="42" xfId="0" applyFont="1" applyFill="1" applyBorder="1"/>
    <xf numFmtId="0" fontId="3" fillId="0" borderId="77" xfId="0" applyFont="1" applyFill="1" applyBorder="1" applyAlignment="1">
      <alignment vertical="center"/>
    </xf>
    <xf numFmtId="0" fontId="3" fillId="0" borderId="78" xfId="0" applyFont="1" applyFill="1" applyBorder="1" applyAlignment="1">
      <alignment vertical="center"/>
    </xf>
    <xf numFmtId="0" fontId="3" fillId="0" borderId="78" xfId="0" applyFont="1" applyBorder="1"/>
    <xf numFmtId="2" fontId="5" fillId="0" borderId="79" xfId="0" applyNumberFormat="1" applyFont="1" applyFill="1" applyBorder="1" applyAlignment="1">
      <alignment horizontal="center" vertical="center"/>
    </xf>
    <xf numFmtId="0" fontId="3" fillId="0" borderId="31" xfId="0" applyFont="1" applyFill="1" applyBorder="1" applyAlignment="1">
      <alignment horizontal="left"/>
    </xf>
    <xf numFmtId="0" fontId="3" fillId="0" borderId="78" xfId="0" applyFont="1" applyFill="1" applyBorder="1" applyAlignment="1">
      <alignment horizontal="left"/>
    </xf>
    <xf numFmtId="0" fontId="61" fillId="0" borderId="0" xfId="0" applyFont="1" applyFill="1" applyAlignment="1">
      <alignment horizontal="left" vertical="center"/>
    </xf>
    <xf numFmtId="0" fontId="6" fillId="0" borderId="0" xfId="0" applyFont="1" applyFill="1" applyAlignment="1">
      <alignment horizontal="left" vertical="center"/>
    </xf>
    <xf numFmtId="0" fontId="2" fillId="0" borderId="0" xfId="0" applyFont="1" applyFill="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vertical="center"/>
    </xf>
    <xf numFmtId="0" fontId="3" fillId="0" borderId="0" xfId="0" applyFont="1" applyAlignment="1">
      <alignment vertical="center"/>
    </xf>
    <xf numFmtId="0" fontId="62" fillId="0" borderId="0" xfId="0" applyFont="1" applyFill="1" applyAlignment="1">
      <alignment horizontal="left" vertical="center"/>
    </xf>
    <xf numFmtId="0" fontId="6" fillId="0" borderId="13" xfId="0" applyFont="1" applyFill="1" applyBorder="1" applyAlignment="1">
      <alignment horizontal="center"/>
    </xf>
    <xf numFmtId="0" fontId="2" fillId="0" borderId="0" xfId="0" applyFont="1" applyFill="1" applyAlignment="1">
      <alignment horizontal="center" vertical="center"/>
    </xf>
    <xf numFmtId="0" fontId="3" fillId="0" borderId="13" xfId="0" applyFont="1" applyFill="1" applyBorder="1" applyAlignment="1"/>
    <xf numFmtId="0" fontId="3" fillId="0" borderId="0" xfId="0" applyFont="1" applyFill="1" applyBorder="1" applyAlignment="1"/>
    <xf numFmtId="0" fontId="3" fillId="0" borderId="14" xfId="0" applyFont="1" applyFill="1" applyBorder="1" applyAlignment="1"/>
    <xf numFmtId="0" fontId="3" fillId="0" borderId="31" xfId="0" applyFont="1" applyFill="1" applyBorder="1"/>
    <xf numFmtId="0" fontId="17" fillId="0" borderId="0" xfId="1" applyFont="1" applyFill="1" applyBorder="1" applyAlignment="1"/>
    <xf numFmtId="0" fontId="24" fillId="0" borderId="67" xfId="0" applyFont="1" applyFill="1" applyBorder="1"/>
    <xf numFmtId="0" fontId="19" fillId="0" borderId="93" xfId="1" applyFont="1" applyFill="1" applyBorder="1" applyAlignment="1"/>
    <xf numFmtId="0" fontId="36" fillId="0" borderId="37" xfId="0" applyFont="1" applyFill="1" applyBorder="1" applyAlignment="1">
      <alignment vertical="center" wrapText="1"/>
    </xf>
    <xf numFmtId="0" fontId="36" fillId="0" borderId="32" xfId="0" applyFont="1" applyFill="1" applyBorder="1" applyAlignment="1">
      <alignment vertical="center" wrapText="1"/>
    </xf>
    <xf numFmtId="0" fontId="64" fillId="0" borderId="0" xfId="0" quotePrefix="1" applyFont="1" applyFill="1" applyBorder="1" applyAlignment="1" applyProtection="1">
      <alignment horizontal="center" vertical="center"/>
      <protection locked="0"/>
    </xf>
    <xf numFmtId="0" fontId="65" fillId="0" borderId="0" xfId="0" applyFont="1" applyFill="1" applyBorder="1" applyAlignment="1">
      <alignment horizontal="center" vertical="center"/>
    </xf>
    <xf numFmtId="0" fontId="67" fillId="0" borderId="0" xfId="0" applyFont="1" applyFill="1"/>
    <xf numFmtId="0" fontId="67" fillId="0" borderId="0" xfId="0" applyFont="1"/>
    <xf numFmtId="0" fontId="36" fillId="0" borderId="31" xfId="0" applyFont="1" applyFill="1" applyBorder="1" applyAlignment="1">
      <alignment horizontal="left" vertical="center" wrapText="1"/>
    </xf>
    <xf numFmtId="0" fontId="36" fillId="0" borderId="32" xfId="0" applyFont="1" applyFill="1" applyBorder="1" applyAlignment="1">
      <alignment horizontal="left" vertical="center" wrapText="1"/>
    </xf>
    <xf numFmtId="0" fontId="36" fillId="0" borderId="28" xfId="0" applyFont="1" applyFill="1" applyBorder="1" applyAlignment="1">
      <alignment horizontal="left" vertical="center" wrapText="1"/>
    </xf>
    <xf numFmtId="0" fontId="36" fillId="0" borderId="29" xfId="0" applyFont="1" applyFill="1" applyBorder="1" applyAlignment="1">
      <alignment horizontal="left" vertical="center" wrapText="1"/>
    </xf>
    <xf numFmtId="0" fontId="36" fillId="0" borderId="0" xfId="0" applyFont="1" applyFill="1" applyBorder="1" applyAlignment="1">
      <alignment horizontal="left" vertical="center" wrapText="1" indent="1"/>
    </xf>
    <xf numFmtId="0" fontId="36" fillId="0" borderId="15" xfId="0" applyFont="1" applyFill="1" applyBorder="1" applyAlignment="1">
      <alignment horizontal="left" vertical="center" wrapText="1" indent="1"/>
    </xf>
    <xf numFmtId="0" fontId="36" fillId="0" borderId="16" xfId="0" applyFont="1" applyFill="1" applyBorder="1" applyAlignment="1">
      <alignment horizontal="left" vertical="center" wrapText="1" indent="1"/>
    </xf>
    <xf numFmtId="0" fontId="36" fillId="0" borderId="17" xfId="0" applyFont="1" applyFill="1" applyBorder="1" applyAlignment="1">
      <alignment horizontal="left" vertical="center" wrapText="1" indent="1"/>
    </xf>
    <xf numFmtId="0" fontId="68" fillId="0" borderId="0" xfId="0" applyFont="1" applyFill="1" applyBorder="1" applyAlignment="1"/>
    <xf numFmtId="0" fontId="69" fillId="0" borderId="0" xfId="0" applyFont="1" applyFill="1" applyBorder="1" applyAlignment="1">
      <alignment horizontal="center"/>
    </xf>
    <xf numFmtId="0" fontId="69" fillId="0" borderId="0" xfId="0" applyFont="1" applyFill="1" applyBorder="1"/>
    <xf numFmtId="0" fontId="36" fillId="0" borderId="91" xfId="0" applyFont="1" applyFill="1" applyBorder="1" applyAlignment="1">
      <alignment vertical="center" wrapText="1"/>
    </xf>
    <xf numFmtId="0" fontId="36" fillId="0" borderId="25" xfId="0" applyFont="1" applyFill="1" applyBorder="1" applyAlignment="1">
      <alignment vertical="center" wrapText="1"/>
    </xf>
    <xf numFmtId="0" fontId="71" fillId="0" borderId="0" xfId="0" applyFont="1" applyFill="1" applyBorder="1" applyAlignment="1">
      <alignment horizontal="left" vertical="center" wrapText="1" indent="1"/>
    </xf>
    <xf numFmtId="0" fontId="72" fillId="0" borderId="29" xfId="0" applyFont="1" applyFill="1" applyBorder="1" applyAlignment="1">
      <alignment horizontal="left" vertical="center" wrapText="1"/>
    </xf>
    <xf numFmtId="0" fontId="72" fillId="0" borderId="32" xfId="0" applyFont="1" applyFill="1" applyBorder="1" applyAlignment="1">
      <alignment horizontal="left" vertical="center" wrapText="1"/>
    </xf>
    <xf numFmtId="0" fontId="73" fillId="0" borderId="0" xfId="0" applyFont="1" applyBorder="1" applyAlignment="1"/>
    <xf numFmtId="0" fontId="74" fillId="0" borderId="0" xfId="0" applyFont="1" applyBorder="1" applyAlignment="1">
      <alignment horizontal="center"/>
    </xf>
    <xf numFmtId="0" fontId="74" fillId="0" borderId="0" xfId="0" applyFont="1" applyBorder="1"/>
    <xf numFmtId="0" fontId="70" fillId="0" borderId="91" xfId="0" applyFont="1" applyFill="1" applyBorder="1" applyAlignment="1">
      <alignment vertical="center" wrapText="1"/>
    </xf>
    <xf numFmtId="0" fontId="70" fillId="0" borderId="92" xfId="0" applyFont="1" applyFill="1" applyBorder="1" applyAlignment="1">
      <alignment vertical="center" wrapText="1"/>
    </xf>
    <xf numFmtId="0" fontId="72" fillId="0" borderId="26" xfId="0" applyFont="1" applyFill="1" applyBorder="1" applyAlignment="1">
      <alignment vertical="center" wrapText="1"/>
    </xf>
    <xf numFmtId="0" fontId="70" fillId="0" borderId="25" xfId="0" applyFont="1" applyFill="1" applyBorder="1" applyAlignment="1">
      <alignment vertical="center" wrapText="1"/>
    </xf>
    <xf numFmtId="0" fontId="70" fillId="0" borderId="26" xfId="0" applyFont="1" applyFill="1" applyBorder="1" applyAlignment="1">
      <alignment vertical="center" wrapText="1"/>
    </xf>
    <xf numFmtId="0" fontId="4" fillId="0" borderId="0" xfId="0" applyFont="1" applyFill="1" applyAlignment="1">
      <alignment vertical="center" wrapText="1"/>
    </xf>
    <xf numFmtId="0" fontId="35" fillId="0" borderId="0" xfId="0" applyFont="1" applyFill="1" applyBorder="1" applyAlignment="1">
      <alignment horizontal="left" vertical="center" wrapText="1" indent="2"/>
    </xf>
    <xf numFmtId="0" fontId="6" fillId="0" borderId="11" xfId="0" applyFont="1" applyFill="1" applyBorder="1" applyAlignment="1">
      <alignment horizontal="left" vertical="center"/>
    </xf>
    <xf numFmtId="0" fontId="6" fillId="0" borderId="11" xfId="0" applyFont="1" applyFill="1" applyBorder="1" applyAlignment="1">
      <alignment horizontal="left" vertical="center" wrapText="1"/>
    </xf>
    <xf numFmtId="0" fontId="30" fillId="0" borderId="0" xfId="0" applyFont="1" applyFill="1" applyBorder="1" applyAlignment="1">
      <alignment horizontal="center" vertical="center"/>
    </xf>
    <xf numFmtId="0" fontId="31" fillId="0" borderId="0" xfId="0" quotePrefix="1" applyFont="1" applyFill="1" applyBorder="1" applyAlignment="1">
      <alignment horizontal="left" vertical="center" indent="1"/>
    </xf>
    <xf numFmtId="0" fontId="31" fillId="0" borderId="0" xfId="0" applyFont="1" applyFill="1" applyBorder="1" applyAlignment="1">
      <alignment horizontal="left" vertical="center" indent="1"/>
    </xf>
    <xf numFmtId="0" fontId="31" fillId="0" borderId="0" xfId="0" quotePrefix="1" applyFont="1" applyFill="1" applyBorder="1" applyAlignment="1">
      <alignment horizontal="center" vertical="center"/>
    </xf>
    <xf numFmtId="2" fontId="27" fillId="2" borderId="0" xfId="0" applyNumberFormat="1" applyFont="1" applyFill="1" applyBorder="1" applyAlignment="1">
      <alignment horizontal="center" vertical="center"/>
    </xf>
    <xf numFmtId="0" fontId="77" fillId="0" borderId="0" xfId="0" applyFont="1"/>
    <xf numFmtId="0" fontId="6" fillId="0" borderId="0" xfId="0" applyFont="1" applyFill="1" applyAlignment="1">
      <alignment horizontal="left" vertical="center" wrapText="1"/>
    </xf>
    <xf numFmtId="0" fontId="24" fillId="0" borderId="0" xfId="0" applyFont="1" applyFill="1" applyAlignment="1">
      <alignment horizontal="left" vertical="center"/>
    </xf>
    <xf numFmtId="0" fontId="6" fillId="0" borderId="0" xfId="0" applyFont="1" applyFill="1" applyAlignment="1">
      <alignment horizontal="left" vertical="center"/>
    </xf>
    <xf numFmtId="0" fontId="78" fillId="0" borderId="0" xfId="0" applyFont="1" applyFill="1" applyBorder="1" applyAlignment="1">
      <alignment horizontal="left"/>
    </xf>
    <xf numFmtId="0" fontId="67" fillId="0" borderId="0" xfId="0" applyFont="1" applyFill="1" applyAlignment="1">
      <alignment horizontal="left" vertical="center"/>
    </xf>
    <xf numFmtId="0" fontId="67" fillId="0" borderId="0" xfId="0" applyFont="1" applyFill="1" applyAlignment="1"/>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79" fillId="0" borderId="0" xfId="0" applyFont="1" applyFill="1" applyAlignment="1">
      <alignment horizontal="left" vertical="center"/>
    </xf>
    <xf numFmtId="0" fontId="14" fillId="0" borderId="0" xfId="0" applyFont="1" applyFill="1" applyAlignment="1">
      <alignment horizontal="left" vertical="center"/>
    </xf>
    <xf numFmtId="0" fontId="79" fillId="0" borderId="0" xfId="0" applyFont="1" applyFill="1" applyAlignment="1">
      <alignment horizontal="left" vertical="center" wrapText="1"/>
    </xf>
    <xf numFmtId="0" fontId="79" fillId="0" borderId="0" xfId="0" applyFont="1" applyFill="1" applyBorder="1" applyAlignment="1">
      <alignment horizontal="left" vertical="center" wrapText="1"/>
    </xf>
    <xf numFmtId="0" fontId="80" fillId="0" borderId="0" xfId="0" applyFont="1" applyFill="1"/>
    <xf numFmtId="0" fontId="79" fillId="0" borderId="0" xfId="0" applyFont="1" applyFill="1" applyAlignment="1">
      <alignment horizontal="center" vertical="center" wrapText="1"/>
    </xf>
    <xf numFmtId="0" fontId="14" fillId="0" borderId="0" xfId="0" applyFont="1" applyFill="1" applyAlignment="1">
      <alignment horizontal="center" vertical="center"/>
    </xf>
    <xf numFmtId="0" fontId="80" fillId="0" borderId="0" xfId="0" applyFont="1" applyFill="1" applyBorder="1" applyAlignment="1"/>
    <xf numFmtId="0" fontId="79" fillId="0" borderId="11" xfId="0" applyFont="1" applyFill="1" applyBorder="1" applyAlignment="1">
      <alignment horizontal="left" vertical="center" wrapText="1"/>
    </xf>
    <xf numFmtId="0" fontId="80" fillId="0" borderId="22" xfId="0" applyFont="1" applyFill="1" applyBorder="1" applyAlignment="1"/>
    <xf numFmtId="0" fontId="81" fillId="0" borderId="0" xfId="0" applyFont="1" applyFill="1" applyBorder="1" applyAlignment="1">
      <alignment horizontal="left" vertical="center" wrapText="1" indent="2"/>
    </xf>
    <xf numFmtId="0" fontId="27" fillId="0" borderId="11" xfId="0" applyFont="1" applyFill="1" applyBorder="1" applyAlignment="1">
      <alignment horizontal="left" vertical="center" indent="1"/>
    </xf>
    <xf numFmtId="0" fontId="82" fillId="0" borderId="0" xfId="0" applyFont="1" applyFill="1" applyBorder="1" applyAlignment="1">
      <alignment horizontal="center" vertical="center"/>
    </xf>
    <xf numFmtId="0" fontId="27" fillId="0" borderId="0" xfId="0" applyFont="1" applyFill="1" applyBorder="1" applyAlignment="1">
      <alignment horizontal="left" vertical="center" indent="1"/>
    </xf>
    <xf numFmtId="0" fontId="79" fillId="0" borderId="0" xfId="0" applyFont="1" applyAlignment="1">
      <alignment horizontal="left" vertical="center"/>
    </xf>
    <xf numFmtId="0" fontId="3" fillId="0" borderId="0" xfId="0" applyFont="1" applyFill="1" applyAlignment="1">
      <alignment horizontal="left" vertical="center"/>
    </xf>
    <xf numFmtId="0" fontId="4" fillId="29" borderId="1" xfId="0" applyFont="1" applyFill="1" applyBorder="1" applyAlignment="1">
      <alignment horizontal="center"/>
    </xf>
    <xf numFmtId="0" fontId="4" fillId="0" borderId="11" xfId="0" applyFont="1" applyBorder="1"/>
    <xf numFmtId="0" fontId="4" fillId="0" borderId="0" xfId="0" applyFont="1" applyBorder="1"/>
    <xf numFmtId="0" fontId="4" fillId="0" borderId="16" xfId="0" applyFont="1" applyBorder="1"/>
    <xf numFmtId="0" fontId="4" fillId="0" borderId="8" xfId="0" applyFont="1" applyBorder="1"/>
    <xf numFmtId="0" fontId="3" fillId="0" borderId="0" xfId="0" applyFont="1" applyBorder="1" applyAlignment="1">
      <alignment horizontal="center"/>
    </xf>
    <xf numFmtId="0" fontId="67" fillId="0" borderId="6" xfId="0" applyFont="1" applyBorder="1" applyAlignment="1">
      <alignment horizontal="center"/>
    </xf>
    <xf numFmtId="0" fontId="8" fillId="0" borderId="26" xfId="0" applyFont="1" applyFill="1" applyBorder="1" applyAlignment="1">
      <alignment vertical="center" wrapText="1"/>
    </xf>
    <xf numFmtId="0" fontId="88" fillId="0" borderId="90" xfId="0" quotePrefix="1" applyFont="1" applyFill="1" applyBorder="1" applyAlignment="1">
      <alignment horizontal="center" vertical="center"/>
    </xf>
    <xf numFmtId="0" fontId="88" fillId="0" borderId="21" xfId="0" quotePrefix="1" applyFont="1" applyFill="1" applyBorder="1" applyAlignment="1">
      <alignment horizontal="center" vertical="center"/>
    </xf>
    <xf numFmtId="0" fontId="76" fillId="0" borderId="90" xfId="0" quotePrefix="1" applyFont="1" applyFill="1" applyBorder="1" applyAlignment="1">
      <alignment horizontal="center" vertical="center"/>
    </xf>
    <xf numFmtId="0" fontId="76" fillId="0" borderId="91" xfId="0" applyFont="1" applyFill="1" applyBorder="1" applyAlignment="1">
      <alignment vertical="center" wrapText="1"/>
    </xf>
    <xf numFmtId="0" fontId="89" fillId="0" borderId="91" xfId="0" applyFont="1" applyFill="1" applyBorder="1" applyAlignment="1">
      <alignment vertical="center" wrapText="1"/>
    </xf>
    <xf numFmtId="0" fontId="89" fillId="0" borderId="92" xfId="0" applyFont="1" applyFill="1" applyBorder="1" applyAlignment="1">
      <alignment vertical="center" wrapText="1"/>
    </xf>
    <xf numFmtId="0" fontId="76" fillId="0" borderId="30" xfId="0" quotePrefix="1" applyFont="1" applyFill="1" applyBorder="1" applyAlignment="1">
      <alignment horizontal="center" vertical="center"/>
    </xf>
    <xf numFmtId="0" fontId="8" fillId="0" borderId="25" xfId="0" applyFont="1" applyFill="1" applyBorder="1" applyAlignment="1">
      <alignment vertical="center" wrapText="1"/>
    </xf>
    <xf numFmtId="0" fontId="8" fillId="0" borderId="23" xfId="0" applyFont="1" applyFill="1" applyBorder="1" applyAlignment="1">
      <alignment vertical="center" wrapText="1"/>
    </xf>
    <xf numFmtId="0" fontId="88" fillId="0" borderId="15" xfId="0" applyFont="1" applyFill="1" applyBorder="1" applyAlignment="1">
      <alignment horizontal="center" vertical="center"/>
    </xf>
    <xf numFmtId="0" fontId="88" fillId="0" borderId="24" xfId="0" quotePrefix="1" applyFont="1" applyFill="1" applyBorder="1" applyAlignment="1">
      <alignment horizontal="center" vertical="center"/>
    </xf>
    <xf numFmtId="0" fontId="90" fillId="0" borderId="30" xfId="0" quotePrefix="1" applyFont="1" applyFill="1" applyBorder="1" applyAlignment="1">
      <alignment horizontal="center" vertical="center"/>
    </xf>
    <xf numFmtId="0" fontId="89" fillId="0" borderId="26" xfId="0" applyFont="1" applyFill="1" applyBorder="1" applyAlignment="1">
      <alignment vertical="center" wrapText="1"/>
    </xf>
    <xf numFmtId="0" fontId="89" fillId="0" borderId="25" xfId="0" applyFont="1" applyFill="1" applyBorder="1" applyAlignment="1">
      <alignment vertical="center" wrapText="1"/>
    </xf>
    <xf numFmtId="0" fontId="75" fillId="0" borderId="91" xfId="0" applyFont="1" applyFill="1" applyBorder="1" applyAlignment="1">
      <alignment vertical="center" wrapText="1"/>
    </xf>
    <xf numFmtId="0" fontId="75" fillId="0" borderId="25" xfId="0" applyFont="1" applyFill="1" applyBorder="1" applyAlignment="1">
      <alignment vertical="center" wrapText="1"/>
    </xf>
    <xf numFmtId="2" fontId="2" fillId="0" borderId="15" xfId="0" applyNumberFormat="1" applyFont="1" applyFill="1" applyBorder="1" applyAlignment="1">
      <alignment vertical="center"/>
    </xf>
    <xf numFmtId="2" fontId="2" fillId="0" borderId="17" xfId="0" applyNumberFormat="1" applyFont="1" applyFill="1" applyBorder="1" applyAlignment="1">
      <alignment vertic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0" xfId="0" applyFont="1" applyAlignment="1">
      <alignment horizontal="left"/>
    </xf>
    <xf numFmtId="0" fontId="3" fillId="0" borderId="0" xfId="0" applyFont="1" applyFill="1" applyAlignment="1">
      <alignment horizontal="center"/>
    </xf>
    <xf numFmtId="0" fontId="3" fillId="0" borderId="0" xfId="0" applyFont="1" applyFill="1" applyAlignment="1">
      <alignment horizontal="left" vertical="center" wrapText="1"/>
    </xf>
    <xf numFmtId="0" fontId="3" fillId="0" borderId="0" xfId="0" applyFont="1" applyAlignment="1">
      <alignment horizont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2" borderId="0" xfId="0" applyFont="1" applyFill="1"/>
    <xf numFmtId="0" fontId="6" fillId="2" borderId="0" xfId="0" applyFont="1" applyFill="1" applyAlignment="1">
      <alignment vertical="center"/>
    </xf>
    <xf numFmtId="0" fontId="2" fillId="2" borderId="0" xfId="0" applyFont="1" applyFill="1" applyAlignment="1">
      <alignment horizontal="center" vertical="center"/>
    </xf>
    <xf numFmtId="0" fontId="3" fillId="2" borderId="0" xfId="0" applyFont="1" applyFill="1" applyAlignment="1">
      <alignment vertical="center"/>
    </xf>
    <xf numFmtId="0" fontId="6" fillId="2" borderId="0" xfId="0" applyFont="1" applyFill="1" applyAlignment="1">
      <alignment horizontal="left" vertical="center"/>
    </xf>
    <xf numFmtId="0" fontId="6" fillId="2" borderId="13" xfId="0" applyFont="1" applyFill="1" applyBorder="1" applyAlignment="1">
      <alignment horizontal="center"/>
    </xf>
    <xf numFmtId="0" fontId="6" fillId="2" borderId="0" xfId="0" applyFont="1" applyFill="1" applyBorder="1" applyAlignment="1">
      <alignment horizontal="center"/>
    </xf>
    <xf numFmtId="0" fontId="6" fillId="2" borderId="14" xfId="0" applyFont="1" applyFill="1" applyBorder="1" applyAlignment="1">
      <alignment horizontal="center"/>
    </xf>
    <xf numFmtId="0" fontId="6" fillId="2" borderId="13" xfId="0" applyFont="1" applyFill="1" applyBorder="1"/>
    <xf numFmtId="0" fontId="6" fillId="2" borderId="0" xfId="0" applyFont="1" applyFill="1" applyBorder="1"/>
    <xf numFmtId="0" fontId="6" fillId="2" borderId="14" xfId="0" applyFont="1" applyFill="1" applyBorder="1"/>
    <xf numFmtId="0" fontId="6" fillId="2" borderId="0" xfId="0" applyFont="1" applyFill="1" applyBorder="1" applyAlignment="1">
      <alignment horizontal="right" vertical="center"/>
    </xf>
    <xf numFmtId="0" fontId="6" fillId="2" borderId="0" xfId="0" applyFont="1" applyFill="1" applyBorder="1" applyAlignment="1">
      <alignment vertical="center"/>
    </xf>
    <xf numFmtId="0" fontId="6" fillId="2" borderId="15" xfId="0" applyFont="1" applyFill="1" applyBorder="1"/>
    <xf numFmtId="0" fontId="6" fillId="2" borderId="16" xfId="0" applyFont="1" applyFill="1" applyBorder="1"/>
    <xf numFmtId="0" fontId="6" fillId="2" borderId="17" xfId="0" applyFont="1" applyFill="1" applyBorder="1"/>
    <xf numFmtId="0" fontId="3" fillId="2" borderId="0" xfId="0" applyFont="1" applyFill="1"/>
    <xf numFmtId="0" fontId="3" fillId="2" borderId="0" xfId="0" applyNumberFormat="1" applyFont="1" applyFill="1"/>
    <xf numFmtId="0" fontId="4" fillId="2" borderId="2" xfId="0" applyFont="1" applyFill="1" applyBorder="1" applyAlignment="1">
      <alignment horizontal="center" vertical="center"/>
    </xf>
    <xf numFmtId="0" fontId="6" fillId="2" borderId="0" xfId="0" applyNumberFormat="1" applyFont="1" applyFill="1"/>
    <xf numFmtId="0" fontId="2" fillId="2" borderId="0" xfId="0" applyNumberFormat="1" applyFont="1" applyFill="1"/>
    <xf numFmtId="0" fontId="3" fillId="2" borderId="0" xfId="0" quotePrefix="1" applyFont="1" applyFill="1" applyAlignment="1">
      <alignment horizontal="center" vertical="top"/>
    </xf>
    <xf numFmtId="0" fontId="3" fillId="2" borderId="0" xfId="0" applyFont="1" applyFill="1" applyAlignment="1">
      <alignment horizontal="left" vertical="center" wrapText="1" indent="1"/>
    </xf>
    <xf numFmtId="0" fontId="5" fillId="2" borderId="0" xfId="0" quotePrefix="1" applyFont="1" applyFill="1" applyAlignment="1">
      <alignment horizontal="center" vertical="center"/>
    </xf>
    <xf numFmtId="0" fontId="3" fillId="2" borderId="0" xfId="0" quotePrefix="1" applyFont="1" applyFill="1" applyAlignment="1">
      <alignment vertical="top"/>
    </xf>
    <xf numFmtId="0" fontId="3" fillId="2" borderId="5" xfId="0" quotePrefix="1" applyFont="1" applyFill="1" applyBorder="1" applyAlignment="1">
      <alignment horizontal="center" vertical="center"/>
    </xf>
    <xf numFmtId="0" fontId="5" fillId="2" borderId="5" xfId="0" quotePrefix="1" applyFont="1" applyFill="1" applyBorder="1" applyAlignment="1">
      <alignment horizontal="center" vertical="center"/>
    </xf>
    <xf numFmtId="0" fontId="3" fillId="2" borderId="0" xfId="0" quotePrefix="1" applyFont="1" applyFill="1" applyAlignment="1">
      <alignment horizontal="center"/>
    </xf>
    <xf numFmtId="0" fontId="3" fillId="2" borderId="0" xfId="0" applyFont="1" applyFill="1" applyBorder="1" applyAlignment="1">
      <alignment horizontal="center"/>
    </xf>
    <xf numFmtId="0" fontId="3" fillId="2" borderId="0" xfId="0" applyFont="1" applyFill="1" applyBorder="1" applyAlignment="1">
      <alignment horizontal="left" vertical="center" wrapText="1" indent="1"/>
    </xf>
    <xf numFmtId="0" fontId="2" fillId="2" borderId="0" xfId="0" applyFont="1" applyFill="1" applyBorder="1" applyAlignment="1">
      <alignment horizontal="center" vertical="center"/>
    </xf>
    <xf numFmtId="0" fontId="24" fillId="2" borderId="0" xfId="0" applyFont="1" applyFill="1" applyAlignment="1">
      <alignment horizontal="left" vertical="center"/>
    </xf>
    <xf numFmtId="0" fontId="9" fillId="2" borderId="0" xfId="0" applyFont="1" applyFill="1" applyAlignment="1">
      <alignment horizontal="left" vertical="center"/>
    </xf>
    <xf numFmtId="0" fontId="34" fillId="2" borderId="0" xfId="0" applyFont="1" applyFill="1" applyAlignment="1">
      <alignment horizontal="left" vertical="center"/>
    </xf>
    <xf numFmtId="0" fontId="23" fillId="2" borderId="0" xfId="0" applyFont="1" applyFill="1" applyAlignment="1">
      <alignment horizontal="left" vertical="center"/>
    </xf>
    <xf numFmtId="0" fontId="22" fillId="2" borderId="0" xfId="0" applyFont="1" applyFill="1" applyAlignment="1">
      <alignment horizontal="left" vertical="center"/>
    </xf>
    <xf numFmtId="0" fontId="16" fillId="0" borderId="0" xfId="1" applyFont="1" applyFill="1" applyBorder="1" applyAlignment="1"/>
    <xf numFmtId="0" fontId="0" fillId="2" borderId="0" xfId="0" applyFont="1" applyFill="1" applyAlignment="1">
      <alignment horizontal="left" vertical="center"/>
    </xf>
    <xf numFmtId="0" fontId="24" fillId="0" borderId="0" xfId="0" applyFont="1" applyFill="1" applyAlignment="1">
      <alignment horizontal="center" vertical="center" wrapText="1"/>
    </xf>
    <xf numFmtId="0" fontId="3" fillId="0" borderId="0" xfId="0" applyFont="1" applyFill="1" applyAlignment="1">
      <alignment horizontal="center" vertical="center"/>
    </xf>
    <xf numFmtId="0" fontId="6" fillId="0" borderId="0" xfId="0" applyFont="1" applyFill="1" applyAlignment="1">
      <alignment horizontal="left" vertical="center"/>
    </xf>
    <xf numFmtId="0" fontId="67" fillId="0" borderId="0" xfId="0" applyFont="1" applyFill="1" applyAlignment="1">
      <alignment horizontal="center" vertical="center" wrapText="1"/>
    </xf>
    <xf numFmtId="0" fontId="96" fillId="0" borderId="0" xfId="0" applyFont="1" applyFill="1" applyAlignment="1">
      <alignment horizontal="left" vertical="center" wrapText="1"/>
    </xf>
    <xf numFmtId="0" fontId="67" fillId="0" borderId="0" xfId="0" applyFont="1" applyFill="1" applyAlignment="1">
      <alignment horizontal="left" vertical="center" wrapText="1"/>
    </xf>
    <xf numFmtId="0" fontId="13" fillId="0" borderId="0" xfId="0" applyFont="1" applyFill="1" applyAlignment="1">
      <alignment horizontal="left" vertical="center" wrapText="1"/>
    </xf>
    <xf numFmtId="0" fontId="24" fillId="0" borderId="0" xfId="0" applyFont="1" applyFill="1" applyAlignment="1">
      <alignment horizontal="left" vertical="center" wrapText="1"/>
    </xf>
    <xf numFmtId="0" fontId="24" fillId="0" borderId="0" xfId="0" applyFont="1" applyFill="1" applyBorder="1" applyAlignment="1">
      <alignment vertical="center"/>
    </xf>
    <xf numFmtId="0" fontId="97" fillId="0" borderId="8" xfId="0" quotePrefix="1" applyFont="1" applyFill="1" applyBorder="1" applyAlignment="1">
      <alignment horizontal="left" vertical="center" indent="1"/>
    </xf>
    <xf numFmtId="15" fontId="79" fillId="0" borderId="0" xfId="0" applyNumberFormat="1" applyFont="1" applyFill="1" applyAlignment="1">
      <alignment horizontal="left" vertical="center" wrapText="1"/>
    </xf>
    <xf numFmtId="0" fontId="100" fillId="0" borderId="90" xfId="0" quotePrefix="1" applyFont="1" applyFill="1" applyBorder="1" applyAlignment="1">
      <alignment horizontal="center" vertical="center"/>
    </xf>
    <xf numFmtId="0" fontId="99" fillId="0" borderId="92" xfId="0" applyFont="1" applyFill="1" applyBorder="1" applyAlignment="1">
      <alignment vertical="center" wrapText="1"/>
    </xf>
    <xf numFmtId="0" fontId="100" fillId="0" borderId="30" xfId="0" quotePrefix="1" applyFont="1" applyFill="1" applyBorder="1" applyAlignment="1">
      <alignment horizontal="center" vertical="center"/>
    </xf>
    <xf numFmtId="0" fontId="100" fillId="0" borderId="90" xfId="0" quotePrefix="1" applyFont="1" applyFill="1" applyBorder="1" applyAlignment="1">
      <alignment vertical="center"/>
    </xf>
    <xf numFmtId="0" fontId="100" fillId="0" borderId="24" xfId="0" quotePrefix="1" applyFont="1" applyFill="1" applyBorder="1" applyAlignment="1">
      <alignment vertical="center"/>
    </xf>
    <xf numFmtId="0" fontId="100" fillId="0" borderId="30" xfId="0" quotePrefix="1" applyFont="1" applyFill="1" applyBorder="1" applyAlignment="1">
      <alignment horizontal="left" vertical="center"/>
    </xf>
    <xf numFmtId="0" fontId="99" fillId="0" borderId="26" xfId="0" applyFont="1" applyFill="1" applyBorder="1" applyAlignment="1">
      <alignment vertical="center" wrapText="1"/>
    </xf>
    <xf numFmtId="0" fontId="67" fillId="0" borderId="0" xfId="0" applyFont="1" applyFill="1" applyAlignment="1">
      <alignment horizontal="center"/>
    </xf>
    <xf numFmtId="0" fontId="1" fillId="0" borderId="0" xfId="0" applyFont="1" applyBorder="1"/>
    <xf numFmtId="0" fontId="6" fillId="2" borderId="0" xfId="0" applyFont="1" applyFill="1" applyAlignment="1">
      <alignment horizontal="center" vertical="center"/>
    </xf>
    <xf numFmtId="0" fontId="4" fillId="0" borderId="0" xfId="0" applyFont="1" applyFill="1" applyAlignment="1">
      <alignment horizontal="left" vertical="center"/>
    </xf>
    <xf numFmtId="0" fontId="2" fillId="2" borderId="0" xfId="0" applyFont="1" applyFill="1"/>
    <xf numFmtId="0" fontId="6" fillId="2" borderId="0" xfId="0" applyFont="1" applyFill="1" applyAlignment="1">
      <alignment horizontal="left" vertical="center"/>
    </xf>
    <xf numFmtId="0" fontId="3" fillId="0" borderId="0" xfId="0" applyFont="1" applyAlignment="1">
      <alignment horizontal="center" vertical="center"/>
    </xf>
    <xf numFmtId="0" fontId="106" fillId="0" borderId="0" xfId="0" applyFont="1" applyAlignment="1">
      <alignment horizontal="center" vertical="center"/>
    </xf>
    <xf numFmtId="0" fontId="3" fillId="0" borderId="0" xfId="0" applyFont="1" applyFill="1" applyAlignment="1">
      <alignment horizontal="left" vertical="center" wrapText="1"/>
    </xf>
    <xf numFmtId="0" fontId="3" fillId="0" borderId="0" xfId="0" applyFont="1" applyFill="1" applyBorder="1" applyAlignment="1">
      <alignment horizontal="left" vertical="center" wrapText="1"/>
    </xf>
    <xf numFmtId="0" fontId="3" fillId="0" borderId="0" xfId="0" applyNumberFormat="1" applyFont="1" applyFill="1" applyAlignment="1">
      <alignment horizontal="justify" vertical="justify" wrapText="1"/>
    </xf>
    <xf numFmtId="0" fontId="3" fillId="0" borderId="0" xfId="0" applyFont="1" applyFill="1" applyAlignment="1">
      <alignment horizontal="justify" vertical="justify" wrapText="1"/>
    </xf>
    <xf numFmtId="0" fontId="3" fillId="0" borderId="0" xfId="0" applyFont="1" applyFill="1" applyBorder="1" applyAlignment="1">
      <alignment horizontal="justify" vertical="justify" wrapText="1"/>
    </xf>
    <xf numFmtId="0" fontId="3" fillId="0" borderId="0" xfId="0" applyFont="1" applyFill="1" applyBorder="1" applyAlignment="1">
      <alignment horizontal="center"/>
    </xf>
    <xf numFmtId="0" fontId="4" fillId="0" borderId="1" xfId="0" applyFont="1" applyFill="1" applyBorder="1" applyAlignment="1">
      <alignment horizontal="center" vertical="center" wrapText="1"/>
    </xf>
    <xf numFmtId="0" fontId="4"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xf>
    <xf numFmtId="0" fontId="60" fillId="0" borderId="0" xfId="0" applyFont="1" applyFill="1" applyAlignment="1">
      <alignment horizontal="left"/>
    </xf>
    <xf numFmtId="0" fontId="3" fillId="0" borderId="0" xfId="0" applyFont="1" applyBorder="1" applyAlignment="1">
      <alignment horizontal="center" vertical="center"/>
    </xf>
    <xf numFmtId="0" fontId="24" fillId="0" borderId="0" xfId="0" applyFont="1" applyAlignment="1">
      <alignment horizontal="left"/>
    </xf>
    <xf numFmtId="0" fontId="24" fillId="0" borderId="0" xfId="0" applyFont="1" applyFill="1" applyAlignment="1">
      <alignment horizontal="left"/>
    </xf>
    <xf numFmtId="0" fontId="3" fillId="0" borderId="1" xfId="0" quotePrefix="1"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24" fillId="0" borderId="0" xfId="0" applyFont="1" applyFill="1" applyAlignment="1">
      <alignment horizontal="left" vertical="center"/>
    </xf>
    <xf numFmtId="0" fontId="107" fillId="2" borderId="0" xfId="0" applyFont="1" applyFill="1"/>
    <xf numFmtId="0" fontId="107" fillId="2" borderId="0" xfId="0" applyFont="1" applyFill="1" applyBorder="1"/>
    <xf numFmtId="0" fontId="107" fillId="2" borderId="40" xfId="0" applyFont="1" applyFill="1" applyBorder="1"/>
    <xf numFmtId="0" fontId="107" fillId="2" borderId="6" xfId="0" applyFont="1" applyFill="1" applyBorder="1"/>
    <xf numFmtId="0" fontId="107" fillId="2" borderId="41" xfId="0" applyFont="1" applyFill="1" applyBorder="1"/>
    <xf numFmtId="0" fontId="107" fillId="2" borderId="42" xfId="0" applyFont="1" applyFill="1" applyBorder="1"/>
    <xf numFmtId="0" fontId="107" fillId="0" borderId="0" xfId="0" applyFont="1"/>
    <xf numFmtId="0" fontId="107" fillId="2" borderId="45" xfId="0" applyFont="1" applyFill="1" applyBorder="1"/>
    <xf numFmtId="0" fontId="108" fillId="2" borderId="0" xfId="0" applyFont="1" applyFill="1"/>
    <xf numFmtId="0" fontId="108" fillId="2" borderId="104" xfId="0" applyFont="1" applyFill="1" applyBorder="1"/>
    <xf numFmtId="0" fontId="79" fillId="2" borderId="39" xfId="0" applyFont="1" applyFill="1" applyBorder="1" applyAlignment="1">
      <alignment horizontal="left" vertical="center" indent="1"/>
    </xf>
    <xf numFmtId="0" fontId="14" fillId="2" borderId="39" xfId="0" applyFont="1" applyFill="1" applyBorder="1" applyAlignment="1">
      <alignment horizontal="center"/>
    </xf>
    <xf numFmtId="0" fontId="82" fillId="2" borderId="39" xfId="0" applyFont="1" applyFill="1" applyBorder="1" applyAlignment="1">
      <alignment vertical="center"/>
    </xf>
    <xf numFmtId="0" fontId="83" fillId="2" borderId="0" xfId="0" applyFont="1" applyFill="1"/>
    <xf numFmtId="0" fontId="109" fillId="2" borderId="0" xfId="0" applyFont="1" applyFill="1" applyAlignment="1">
      <alignment horizontal="center"/>
    </xf>
    <xf numFmtId="0" fontId="108" fillId="0" borderId="0" xfId="0" applyFont="1"/>
    <xf numFmtId="0" fontId="79" fillId="2" borderId="1" xfId="0" applyFont="1" applyFill="1" applyBorder="1" applyAlignment="1">
      <alignment horizontal="left" vertical="center" indent="1"/>
    </xf>
    <xf numFmtId="0" fontId="14" fillId="2" borderId="1" xfId="0" applyFont="1" applyFill="1" applyBorder="1" applyAlignment="1">
      <alignment horizontal="center"/>
    </xf>
    <xf numFmtId="0" fontId="79" fillId="2" borderId="1" xfId="0" applyFont="1" applyFill="1" applyBorder="1" applyAlignment="1">
      <alignment vertical="center"/>
    </xf>
    <xf numFmtId="0" fontId="109" fillId="2" borderId="0" xfId="0" applyFont="1" applyFill="1" applyAlignment="1">
      <alignment horizontal="center" vertical="center"/>
    </xf>
    <xf numFmtId="164" fontId="79" fillId="2" borderId="1" xfId="0" quotePrefix="1" applyNumberFormat="1" applyFont="1" applyFill="1" applyBorder="1" applyAlignment="1">
      <alignment horizontal="left" vertical="center"/>
    </xf>
    <xf numFmtId="164" fontId="110" fillId="2" borderId="1" xfId="0" quotePrefix="1" applyNumberFormat="1" applyFont="1" applyFill="1" applyBorder="1" applyAlignment="1">
      <alignment horizontal="left" vertical="center"/>
    </xf>
    <xf numFmtId="0" fontId="79" fillId="2" borderId="1" xfId="0" quotePrefix="1" applyFont="1" applyFill="1" applyBorder="1" applyAlignment="1">
      <alignment vertical="center"/>
    </xf>
    <xf numFmtId="0" fontId="79" fillId="2" borderId="1" xfId="0" applyFont="1" applyFill="1" applyBorder="1" applyAlignment="1">
      <alignment horizontal="left" vertical="center"/>
    </xf>
    <xf numFmtId="0" fontId="79" fillId="2" borderId="1" xfId="0" applyFont="1" applyFill="1" applyBorder="1" applyAlignment="1">
      <alignment horizontal="left" vertical="center" indent="2"/>
    </xf>
    <xf numFmtId="0" fontId="79" fillId="2" borderId="1" xfId="0" quotePrefix="1" applyFont="1" applyFill="1" applyBorder="1" applyAlignment="1">
      <alignment horizontal="left" vertical="center"/>
    </xf>
    <xf numFmtId="15" fontId="79" fillId="2" borderId="1" xfId="0" applyNumberFormat="1" applyFont="1" applyFill="1" applyBorder="1"/>
    <xf numFmtId="0" fontId="111" fillId="0" borderId="0" xfId="0" applyFont="1" applyFill="1" applyBorder="1" applyAlignment="1">
      <alignment horizontal="left"/>
    </xf>
    <xf numFmtId="165" fontId="79" fillId="2" borderId="1" xfId="0" quotePrefix="1" applyNumberFormat="1" applyFont="1" applyFill="1" applyBorder="1" applyAlignment="1">
      <alignment horizontal="left" vertical="center"/>
    </xf>
    <xf numFmtId="15" fontId="79" fillId="2" borderId="1" xfId="0" quotePrefix="1" applyNumberFormat="1" applyFont="1" applyFill="1" applyBorder="1" applyAlignment="1">
      <alignment vertical="center"/>
    </xf>
    <xf numFmtId="0" fontId="110" fillId="2" borderId="0" xfId="0" applyFont="1" applyFill="1"/>
    <xf numFmtId="0" fontId="110" fillId="2" borderId="104" xfId="0" applyFont="1" applyFill="1" applyBorder="1"/>
    <xf numFmtId="0" fontId="110" fillId="0" borderId="0" xfId="0" applyFont="1"/>
    <xf numFmtId="0" fontId="83" fillId="28" borderId="1" xfId="0" applyFont="1" applyFill="1" applyBorder="1" applyAlignment="1">
      <alignment vertical="center"/>
    </xf>
    <xf numFmtId="0" fontId="83" fillId="28" borderId="1" xfId="0" applyFont="1" applyFill="1" applyBorder="1" applyAlignment="1">
      <alignment horizontal="left" vertical="center"/>
    </xf>
    <xf numFmtId="0" fontId="83" fillId="26" borderId="1" xfId="0" applyFont="1" applyFill="1" applyBorder="1" applyAlignment="1">
      <alignment horizontal="left" vertical="center"/>
    </xf>
    <xf numFmtId="0" fontId="83" fillId="3" borderId="1" xfId="0" applyFont="1" applyFill="1" applyBorder="1" applyAlignment="1">
      <alignment horizontal="left" vertical="center"/>
    </xf>
    <xf numFmtId="0" fontId="79" fillId="2" borderId="44" xfId="0" applyFont="1" applyFill="1" applyBorder="1" applyAlignment="1">
      <alignment horizontal="left" vertical="center"/>
    </xf>
    <xf numFmtId="0" fontId="14" fillId="2" borderId="44" xfId="0" applyFont="1" applyFill="1" applyBorder="1" applyAlignment="1">
      <alignment horizontal="center"/>
    </xf>
    <xf numFmtId="0" fontId="83" fillId="26" borderId="44" xfId="0" applyFont="1" applyFill="1" applyBorder="1" applyAlignment="1">
      <alignment horizontal="left" vertical="center"/>
    </xf>
    <xf numFmtId="0" fontId="108" fillId="2" borderId="105" xfId="0" applyFont="1" applyFill="1" applyBorder="1"/>
    <xf numFmtId="0" fontId="80" fillId="2" borderId="106" xfId="0" applyFont="1" applyFill="1" applyBorder="1"/>
    <xf numFmtId="0" fontId="105" fillId="2" borderId="106" xfId="0" applyFont="1" applyFill="1" applyBorder="1" applyAlignment="1">
      <alignment horizontal="center"/>
    </xf>
    <xf numFmtId="0" fontId="83" fillId="2" borderId="0" xfId="0" applyFont="1" applyFill="1" applyBorder="1"/>
    <xf numFmtId="0" fontId="24" fillId="0" borderId="0" xfId="0" applyFont="1" applyFill="1" applyAlignment="1">
      <alignment horizontal="right" vertical="top"/>
    </xf>
    <xf numFmtId="0" fontId="24" fillId="0" borderId="0" xfId="0" applyFont="1" applyBorder="1" applyAlignment="1">
      <alignment vertical="center"/>
    </xf>
    <xf numFmtId="0" fontId="24" fillId="0" borderId="0" xfId="0" applyFont="1" applyFill="1" applyAlignment="1">
      <alignment horizontal="right"/>
    </xf>
    <xf numFmtId="0" fontId="24" fillId="0" borderId="0" xfId="0" applyFont="1" applyFill="1" applyBorder="1" applyAlignment="1">
      <alignment horizontal="left" vertical="center" indent="1"/>
    </xf>
    <xf numFmtId="0" fontId="24" fillId="0" borderId="0" xfId="0" applyFont="1" applyBorder="1" applyAlignment="1">
      <alignment horizontal="left" vertical="center" indent="1"/>
    </xf>
    <xf numFmtId="0" fontId="60" fillId="0" borderId="0" xfId="0" applyFont="1" applyFill="1" applyAlignment="1"/>
    <xf numFmtId="0" fontId="24" fillId="0" borderId="0" xfId="0" applyFont="1" applyFill="1" applyAlignment="1">
      <alignment horizontal="left" vertical="top"/>
    </xf>
    <xf numFmtId="0" fontId="0" fillId="0" borderId="0" xfId="0" applyFill="1" applyBorder="1"/>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0" fillId="0" borderId="0" xfId="0" applyBorder="1" applyAlignment="1">
      <alignment horizontal="left" vertical="top" wrapText="1"/>
    </xf>
    <xf numFmtId="0" fontId="3" fillId="0" borderId="0" xfId="0" applyFont="1" applyBorder="1" applyAlignment="1">
      <alignment horizontal="center" vertical="center" wrapText="1"/>
    </xf>
    <xf numFmtId="0" fontId="3" fillId="0" borderId="0" xfId="0" applyFont="1" applyBorder="1" applyAlignment="1">
      <alignment horizontal="left" vertical="top" wrapText="1"/>
    </xf>
    <xf numFmtId="0" fontId="3" fillId="0" borderId="89"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28" fillId="0" borderId="0" xfId="0" applyFont="1" applyFill="1" applyAlignment="1">
      <alignment horizontal="center" vertical="center"/>
    </xf>
    <xf numFmtId="0" fontId="3" fillId="0" borderId="0" xfId="0" applyFont="1" applyAlignment="1">
      <alignment horizontal="left" vertical="center"/>
    </xf>
    <xf numFmtId="0" fontId="3" fillId="2" borderId="0" xfId="0" applyFont="1" applyFill="1" applyAlignment="1">
      <alignment horizontal="left" vertical="center"/>
    </xf>
    <xf numFmtId="0" fontId="3" fillId="0" borderId="0" xfId="0" applyFont="1" applyFill="1" applyAlignment="1">
      <alignment horizontal="left"/>
    </xf>
    <xf numFmtId="0" fontId="67" fillId="0" borderId="0" xfId="0" applyFont="1" applyFill="1" applyAlignment="1">
      <alignment horizontal="left"/>
    </xf>
    <xf numFmtId="0" fontId="6" fillId="0" borderId="13" xfId="0" applyFont="1" applyFill="1" applyBorder="1" applyAlignment="1">
      <alignment horizontal="left" vertical="center" indent="1"/>
    </xf>
    <xf numFmtId="0" fontId="6" fillId="0" borderId="0" xfId="0" applyFont="1" applyFill="1" applyBorder="1" applyAlignment="1">
      <alignment horizontal="left" vertical="center" indent="1"/>
    </xf>
    <xf numFmtId="0" fontId="6" fillId="0" borderId="0" xfId="0" applyFont="1" applyFill="1" applyBorder="1" applyAlignment="1">
      <alignment horizontal="left" indent="1"/>
    </xf>
    <xf numFmtId="0" fontId="6" fillId="0" borderId="14" xfId="0" applyFont="1" applyFill="1" applyBorder="1" applyAlignment="1">
      <alignment horizontal="left" indent="1"/>
    </xf>
    <xf numFmtId="0" fontId="76" fillId="0" borderId="28" xfId="0" applyFont="1" applyFill="1" applyBorder="1" applyAlignment="1">
      <alignment horizontal="left" vertical="center" wrapText="1"/>
    </xf>
    <xf numFmtId="0" fontId="76" fillId="0" borderId="31" xfId="0" applyFont="1" applyFill="1" applyBorder="1" applyAlignment="1">
      <alignment horizontal="left" vertical="center" wrapText="1"/>
    </xf>
    <xf numFmtId="0" fontId="8" fillId="0" borderId="15" xfId="0" applyFont="1" applyFill="1" applyBorder="1" applyAlignment="1">
      <alignment horizontal="left" vertical="center" wrapText="1" indent="1"/>
    </xf>
    <xf numFmtId="0" fontId="8" fillId="0" borderId="16" xfId="0" applyFont="1" applyFill="1" applyBorder="1" applyAlignment="1">
      <alignment horizontal="left" vertical="center" wrapText="1" indent="1"/>
    </xf>
    <xf numFmtId="0" fontId="8" fillId="0" borderId="17" xfId="0" applyFont="1" applyFill="1" applyBorder="1" applyAlignment="1">
      <alignment horizontal="left" vertical="center" wrapText="1" indent="1"/>
    </xf>
    <xf numFmtId="0" fontId="76" fillId="0" borderId="25" xfId="0" applyFont="1" applyFill="1" applyBorder="1" applyAlignment="1">
      <alignment vertical="center" wrapText="1"/>
    </xf>
    <xf numFmtId="0" fontId="88" fillId="0" borderId="27" xfId="0" quotePrefix="1" applyFont="1" applyFill="1" applyBorder="1" applyAlignment="1">
      <alignment horizontal="center" vertical="center"/>
    </xf>
    <xf numFmtId="0" fontId="88" fillId="0" borderId="30" xfId="0" quotePrefix="1" applyFont="1" applyFill="1" applyBorder="1" applyAlignment="1">
      <alignment horizontal="center" vertical="center"/>
    </xf>
    <xf numFmtId="0" fontId="37" fillId="0" borderId="0" xfId="0" applyFont="1" applyFill="1" applyBorder="1" applyAlignment="1">
      <alignment horizontal="left" vertical="center" wrapText="1" indent="1"/>
    </xf>
    <xf numFmtId="0" fontId="37" fillId="0" borderId="14" xfId="0" applyFont="1" applyFill="1" applyBorder="1" applyAlignment="1">
      <alignment horizontal="left" vertical="center" wrapText="1" indent="1"/>
    </xf>
    <xf numFmtId="0" fontId="37" fillId="0" borderId="15" xfId="0" applyFont="1" applyFill="1" applyBorder="1" applyAlignment="1">
      <alignment horizontal="left" vertical="center" wrapText="1" indent="1"/>
    </xf>
    <xf numFmtId="0" fontId="37" fillId="0" borderId="16" xfId="0" applyFont="1" applyFill="1" applyBorder="1" applyAlignment="1">
      <alignment horizontal="left" vertical="center" wrapText="1" indent="1"/>
    </xf>
    <xf numFmtId="0" fontId="37" fillId="0" borderId="17" xfId="0" applyFont="1" applyFill="1" applyBorder="1" applyAlignment="1">
      <alignment horizontal="left" vertical="center" wrapText="1" indent="1"/>
    </xf>
    <xf numFmtId="0" fontId="98" fillId="0" borderId="27" xfId="0" quotePrefix="1" applyFont="1" applyFill="1" applyBorder="1" applyAlignment="1">
      <alignment horizontal="center" vertical="center"/>
    </xf>
    <xf numFmtId="0" fontId="98" fillId="0" borderId="30" xfId="0" quotePrefix="1" applyFont="1" applyFill="1" applyBorder="1" applyAlignment="1">
      <alignment horizontal="center" vertical="center"/>
    </xf>
    <xf numFmtId="0" fontId="91" fillId="0" borderId="30" xfId="0" quotePrefix="1" applyFont="1" applyFill="1" applyBorder="1" applyAlignment="1">
      <alignment horizontal="center" vertical="center"/>
    </xf>
    <xf numFmtId="0" fontId="91" fillId="0" borderId="27" xfId="0" quotePrefix="1"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3" fillId="0" borderId="0" xfId="0" applyFont="1" applyFill="1" applyAlignment="1">
      <alignment horizontal="left" vertical="center"/>
    </xf>
    <xf numFmtId="0" fontId="88" fillId="0" borderId="27" xfId="0" quotePrefix="1" applyFont="1" applyFill="1" applyBorder="1" applyAlignment="1">
      <alignment horizontal="center" vertical="center"/>
    </xf>
    <xf numFmtId="0" fontId="88" fillId="0" borderId="30" xfId="0" quotePrefix="1" applyFont="1" applyFill="1" applyBorder="1" applyAlignment="1">
      <alignment horizontal="center" vertical="center"/>
    </xf>
    <xf numFmtId="0" fontId="3" fillId="0" borderId="0" xfId="0" applyFont="1" applyFill="1" applyAlignment="1">
      <alignment horizontal="left" vertical="center"/>
    </xf>
    <xf numFmtId="0" fontId="99" fillId="0" borderId="91" xfId="0" applyFont="1" applyFill="1" applyBorder="1" applyAlignment="1">
      <alignment vertical="center" wrapText="1"/>
    </xf>
    <xf numFmtId="0" fontId="114" fillId="0" borderId="13" xfId="0" applyFont="1" applyBorder="1" applyAlignment="1">
      <alignment horizontal="center"/>
    </xf>
    <xf numFmtId="0" fontId="114" fillId="0" borderId="0" xfId="0" applyFont="1" applyBorder="1" applyAlignment="1"/>
    <xf numFmtId="0" fontId="114" fillId="0" borderId="14" xfId="0" applyFont="1" applyBorder="1" applyAlignment="1"/>
    <xf numFmtId="0" fontId="114" fillId="0" borderId="0" xfId="0" applyFont="1" applyFill="1" applyBorder="1" applyAlignment="1"/>
    <xf numFmtId="0" fontId="114" fillId="0" borderId="15" xfId="0" applyFont="1" applyBorder="1" applyAlignment="1">
      <alignment horizontal="center"/>
    </xf>
    <xf numFmtId="0" fontId="114" fillId="0" borderId="16" xfId="0" applyFont="1" applyBorder="1"/>
    <xf numFmtId="0" fontId="114" fillId="0" borderId="16" xfId="0" applyFont="1" applyBorder="1" applyAlignment="1"/>
    <xf numFmtId="0" fontId="114" fillId="0" borderId="17" xfId="0" applyFont="1" applyBorder="1" applyAlignment="1"/>
    <xf numFmtId="0" fontId="113" fillId="0" borderId="13" xfId="0" applyFont="1" applyFill="1" applyBorder="1" applyAlignment="1">
      <alignment vertical="center" wrapText="1"/>
    </xf>
    <xf numFmtId="0" fontId="113" fillId="0" borderId="13" xfId="0" applyFont="1" applyFill="1" applyBorder="1" applyAlignment="1">
      <alignment horizontal="center" vertical="center" wrapText="1"/>
    </xf>
    <xf numFmtId="0" fontId="113" fillId="0" borderId="15" xfId="0" applyFont="1" applyFill="1" applyBorder="1" applyAlignment="1">
      <alignment horizontal="center" vertical="center" wrapText="1"/>
    </xf>
    <xf numFmtId="0" fontId="8" fillId="0" borderId="90" xfId="0" applyFont="1" applyFill="1" applyBorder="1" applyAlignment="1">
      <alignment vertical="top"/>
    </xf>
    <xf numFmtId="0" fontId="113" fillId="0" borderId="91" xfId="0" applyFont="1" applyFill="1" applyBorder="1" applyAlignment="1">
      <alignment vertical="top" wrapText="1"/>
    </xf>
    <xf numFmtId="0" fontId="113" fillId="0" borderId="92" xfId="0" applyFont="1" applyFill="1" applyBorder="1" applyAlignment="1">
      <alignment vertical="top" wrapText="1"/>
    </xf>
    <xf numFmtId="0" fontId="113" fillId="0" borderId="13" xfId="0" applyFont="1" applyFill="1" applyBorder="1" applyAlignment="1">
      <alignment horizontal="left" vertical="center" wrapText="1" indent="1"/>
    </xf>
    <xf numFmtId="0" fontId="113" fillId="0" borderId="0" xfId="0" applyFont="1" applyFill="1" applyBorder="1" applyAlignment="1">
      <alignment horizontal="left" vertical="center" wrapText="1" indent="1"/>
    </xf>
    <xf numFmtId="0" fontId="113" fillId="0" borderId="0" xfId="0" applyFont="1" applyBorder="1" applyAlignment="1">
      <alignment horizontal="left" vertical="center" wrapText="1" indent="1"/>
    </xf>
    <xf numFmtId="0" fontId="60" fillId="2" borderId="0" xfId="0" applyFont="1" applyFill="1" applyAlignment="1">
      <alignment vertical="center"/>
    </xf>
    <xf numFmtId="0" fontId="113" fillId="0" borderId="0" xfId="0" applyFont="1" applyFill="1" applyBorder="1" applyAlignment="1">
      <alignment horizontal="left" vertical="center" wrapText="1" indent="1"/>
    </xf>
    <xf numFmtId="0" fontId="80" fillId="2" borderId="107" xfId="0" applyFont="1" applyFill="1" applyBorder="1"/>
    <xf numFmtId="0" fontId="4" fillId="0" borderId="0" xfId="0" applyFont="1" applyFill="1" applyAlignment="1">
      <alignment horizontal="left" vertical="center" wrapText="1"/>
    </xf>
    <xf numFmtId="0" fontId="3" fillId="0" borderId="0" xfId="0" applyFont="1" applyFill="1" applyBorder="1" applyAlignment="1">
      <alignment horizontal="left"/>
    </xf>
    <xf numFmtId="0" fontId="24" fillId="0" borderId="0" xfId="0" applyFont="1" applyAlignment="1">
      <alignment horizontal="left"/>
    </xf>
    <xf numFmtId="0" fontId="6" fillId="0" borderId="1" xfId="0" applyFont="1" applyFill="1" applyBorder="1" applyAlignment="1">
      <alignment horizontal="left" vertical="center" indent="3"/>
    </xf>
    <xf numFmtId="0" fontId="2" fillId="0" borderId="17" xfId="0" applyFont="1" applyFill="1" applyBorder="1" applyAlignment="1">
      <alignment horizontal="center" vertical="center" wrapText="1"/>
    </xf>
    <xf numFmtId="0" fontId="6" fillId="0" borderId="0" xfId="0" applyFont="1" applyFill="1" applyAlignment="1">
      <alignment horizontal="left" vertical="center" wrapText="1"/>
    </xf>
    <xf numFmtId="0" fontId="84" fillId="0" borderId="92" xfId="1" applyFont="1" applyFill="1" applyBorder="1" applyAlignment="1" applyProtection="1">
      <alignment horizontal="left" vertical="top" wrapText="1"/>
      <protection hidden="1"/>
    </xf>
    <xf numFmtId="0" fontId="84" fillId="0" borderId="14" xfId="1" applyFont="1" applyFill="1" applyBorder="1" applyAlignment="1" applyProtection="1">
      <alignment horizontal="left" vertical="top" wrapText="1"/>
      <protection hidden="1"/>
    </xf>
    <xf numFmtId="0" fontId="84" fillId="0" borderId="17" xfId="1" applyFont="1" applyFill="1" applyBorder="1" applyAlignment="1" applyProtection="1">
      <alignment horizontal="left" vertical="top" wrapText="1"/>
      <protection hidden="1"/>
    </xf>
    <xf numFmtId="0" fontId="84" fillId="0" borderId="92" xfId="1" applyNumberFormat="1" applyFont="1" applyFill="1" applyBorder="1" applyAlignment="1" applyProtection="1">
      <alignment horizontal="left" vertical="top" wrapText="1"/>
      <protection hidden="1"/>
    </xf>
    <xf numFmtId="0" fontId="84" fillId="0" borderId="14" xfId="1" applyNumberFormat="1" applyFont="1" applyFill="1" applyBorder="1" applyAlignment="1" applyProtection="1">
      <alignment horizontal="left" vertical="top" wrapText="1"/>
      <protection hidden="1"/>
    </xf>
    <xf numFmtId="0" fontId="84" fillId="0" borderId="17" xfId="1" applyNumberFormat="1" applyFont="1" applyFill="1" applyBorder="1" applyAlignment="1" applyProtection="1">
      <alignment horizontal="left" vertical="top" wrapText="1"/>
      <protection hidden="1"/>
    </xf>
    <xf numFmtId="0" fontId="85" fillId="0" borderId="92" xfId="1" applyFont="1" applyFill="1" applyBorder="1" applyAlignment="1" applyProtection="1">
      <alignment horizontal="left" vertical="top" wrapText="1"/>
      <protection hidden="1"/>
    </xf>
    <xf numFmtId="0" fontId="85" fillId="0" borderId="14" xfId="1" applyFont="1" applyFill="1" applyBorder="1" applyAlignment="1" applyProtection="1">
      <alignment horizontal="left" vertical="top" wrapText="1"/>
      <protection hidden="1"/>
    </xf>
    <xf numFmtId="0" fontId="85" fillId="0" borderId="17" xfId="1" applyFont="1" applyFill="1" applyBorder="1" applyAlignment="1" applyProtection="1">
      <alignment horizontal="left" vertical="top" wrapText="1"/>
      <protection hidden="1"/>
    </xf>
    <xf numFmtId="0" fontId="84" fillId="0" borderId="92" xfId="729" applyFont="1" applyFill="1" applyBorder="1" applyAlignment="1" applyProtection="1">
      <alignment horizontal="left" vertical="top" wrapText="1"/>
      <protection hidden="1"/>
    </xf>
    <xf numFmtId="0" fontId="84" fillId="0" borderId="14" xfId="729" applyFont="1" applyFill="1" applyBorder="1" applyAlignment="1" applyProtection="1">
      <alignment horizontal="left" vertical="top" wrapText="1"/>
      <protection hidden="1"/>
    </xf>
    <xf numFmtId="0" fontId="84" fillId="0" borderId="17" xfId="729" applyFont="1" applyFill="1" applyBorder="1" applyAlignment="1" applyProtection="1">
      <alignment horizontal="left" vertical="top" wrapText="1"/>
      <protection hidden="1"/>
    </xf>
    <xf numFmtId="0" fontId="6" fillId="0" borderId="0" xfId="0" applyFont="1" applyFill="1" applyAlignment="1">
      <alignment horizontal="left" vertical="center"/>
    </xf>
    <xf numFmtId="0" fontId="5" fillId="0" borderId="1" xfId="0" applyFont="1" applyFill="1" applyBorder="1" applyAlignment="1">
      <alignment horizontal="left" vertical="center" indent="1"/>
    </xf>
    <xf numFmtId="0" fontId="92" fillId="0" borderId="14"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Alignment="1">
      <alignment horizontal="left" vertical="center"/>
    </xf>
    <xf numFmtId="0" fontId="3" fillId="2"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Border="1" applyAlignment="1">
      <alignment horizontal="left" vertical="center" wrapText="1"/>
    </xf>
    <xf numFmtId="0" fontId="3" fillId="0" borderId="0" xfId="0" applyNumberFormat="1" applyFont="1" applyFill="1" applyAlignment="1">
      <alignment horizontal="justify" vertical="justify" wrapText="1"/>
    </xf>
    <xf numFmtId="0" fontId="3" fillId="0" borderId="16" xfId="0" applyFont="1" applyFill="1" applyBorder="1" applyAlignment="1">
      <alignment horizontal="left" vertical="center" wrapText="1"/>
    </xf>
    <xf numFmtId="0" fontId="3" fillId="0" borderId="0" xfId="0" applyFont="1" applyFill="1" applyAlignment="1">
      <alignment horizontal="left"/>
    </xf>
    <xf numFmtId="0" fontId="3" fillId="0" borderId="0" xfId="0" applyFont="1" applyFill="1" applyAlignment="1">
      <alignment horizontal="justify" vertical="justify" wrapText="1"/>
    </xf>
    <xf numFmtId="0" fontId="3" fillId="0" borderId="0" xfId="0" applyFont="1" applyFill="1" applyBorder="1" applyAlignment="1">
      <alignment horizontal="center"/>
    </xf>
    <xf numFmtId="0" fontId="4" fillId="0" borderId="0" xfId="0" applyFont="1" applyFill="1" applyAlignment="1">
      <alignment horizontal="left" vertical="center" wrapText="1"/>
    </xf>
    <xf numFmtId="0" fontId="24" fillId="0" borderId="0" xfId="0" applyFont="1" applyFill="1" applyAlignment="1">
      <alignment horizontal="left"/>
    </xf>
    <xf numFmtId="1" fontId="79" fillId="2" borderId="1" xfId="0" quotePrefix="1" applyNumberFormat="1" applyFont="1" applyFill="1" applyBorder="1" applyAlignment="1">
      <alignment horizontal="left" vertical="center"/>
    </xf>
    <xf numFmtId="0" fontId="6" fillId="0" borderId="0" xfId="0" quotePrefix="1" applyFont="1" applyFill="1" applyAlignment="1">
      <alignment vertical="center" wrapText="1"/>
    </xf>
    <xf numFmtId="0" fontId="2"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0" borderId="92" xfId="0" applyFont="1" applyFill="1" applyBorder="1" applyAlignment="1">
      <alignment horizontal="center" vertical="center" wrapText="1"/>
    </xf>
    <xf numFmtId="0" fontId="6" fillId="0" borderId="99" xfId="0" applyFont="1" applyFill="1" applyBorder="1" applyAlignment="1">
      <alignment horizontal="left" vertical="center" indent="3"/>
    </xf>
    <xf numFmtId="0" fontId="6" fillId="0" borderId="91" xfId="0" applyFont="1" applyFill="1" applyBorder="1" applyAlignment="1">
      <alignment horizontal="left" vertical="center" indent="3"/>
    </xf>
    <xf numFmtId="0" fontId="79" fillId="0" borderId="91" xfId="0" applyFont="1" applyFill="1" applyBorder="1" applyAlignment="1">
      <alignment horizontal="left" vertical="center" wrapText="1"/>
    </xf>
    <xf numFmtId="0" fontId="2" fillId="0" borderId="101" xfId="0" applyFont="1" applyFill="1" applyBorder="1" applyAlignment="1">
      <alignment horizontal="center" vertical="center"/>
    </xf>
    <xf numFmtId="0" fontId="3" fillId="0" borderId="101" xfId="0" applyFont="1" applyFill="1" applyBorder="1" applyAlignment="1">
      <alignment horizontal="left" vertical="center" indent="1"/>
    </xf>
    <xf numFmtId="0" fontId="6" fillId="0" borderId="101" xfId="0" applyFont="1" applyFill="1" applyBorder="1" applyAlignment="1">
      <alignment horizontal="left" vertical="center" indent="1"/>
    </xf>
    <xf numFmtId="0" fontId="27" fillId="0" borderId="91" xfId="0" applyFont="1" applyFill="1" applyBorder="1" applyAlignment="1">
      <alignment horizontal="left" vertical="center" indent="1"/>
    </xf>
    <xf numFmtId="0" fontId="97" fillId="0" borderId="100" xfId="0" applyFont="1" applyFill="1" applyBorder="1" applyAlignment="1">
      <alignment horizontal="center" vertical="center"/>
    </xf>
    <xf numFmtId="0" fontId="3" fillId="0" borderId="0" xfId="0" quotePrefix="1" applyFont="1" applyFill="1" applyAlignment="1">
      <alignment horizontal="left" vertical="center" wrapText="1"/>
    </xf>
    <xf numFmtId="0" fontId="87" fillId="0" borderId="0" xfId="0" applyFont="1" applyFill="1" applyAlignment="1">
      <alignment vertical="center"/>
    </xf>
    <xf numFmtId="0" fontId="3" fillId="0" borderId="0" xfId="0" applyFont="1" applyFill="1" applyBorder="1" applyAlignment="1">
      <alignment horizontal="left" vertical="center"/>
    </xf>
    <xf numFmtId="0" fontId="104" fillId="0" borderId="0" xfId="0" applyFont="1" applyFill="1" applyBorder="1" applyAlignment="1">
      <alignment horizontal="left"/>
    </xf>
    <xf numFmtId="0" fontId="95" fillId="0" borderId="0" xfId="0" applyFont="1" applyFill="1"/>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0" xfId="0" applyFont="1" applyFill="1" applyAlignment="1">
      <alignment vertical="center"/>
    </xf>
    <xf numFmtId="0" fontId="3" fillId="0" borderId="100" xfId="0" applyFont="1" applyFill="1" applyBorder="1" applyAlignment="1">
      <alignment horizontal="justify" vertical="justify" wrapText="1"/>
    </xf>
    <xf numFmtId="0" fontId="4" fillId="0" borderId="100" xfId="0" applyFont="1" applyFill="1" applyBorder="1" applyAlignment="1"/>
    <xf numFmtId="0" fontId="4" fillId="0" borderId="100" xfId="0" applyFont="1" applyFill="1" applyBorder="1" applyAlignment="1">
      <alignment vertical="justify" wrapText="1"/>
    </xf>
    <xf numFmtId="0" fontId="4" fillId="0" borderId="100" xfId="0" applyFont="1" applyFill="1" applyBorder="1" applyAlignment="1">
      <alignment vertical="center" wrapText="1"/>
    </xf>
    <xf numFmtId="0" fontId="4" fillId="0" borderId="91" xfId="0" applyFont="1" applyFill="1" applyBorder="1" applyAlignment="1">
      <alignment vertical="justify" wrapText="1"/>
    </xf>
    <xf numFmtId="0" fontId="4" fillId="0" borderId="91" xfId="0" applyFont="1" applyFill="1" applyBorder="1" applyAlignment="1"/>
    <xf numFmtId="0" fontId="4" fillId="0" borderId="100" xfId="0" applyFont="1" applyFill="1" applyBorder="1" applyAlignment="1">
      <alignment horizontal="left" vertical="center"/>
    </xf>
    <xf numFmtId="0" fontId="4" fillId="0" borderId="91" xfId="0" applyFont="1" applyFill="1" applyBorder="1" applyAlignment="1">
      <alignment vertical="center" wrapText="1"/>
    </xf>
    <xf numFmtId="0" fontId="3" fillId="0" borderId="91" xfId="0" applyFont="1" applyFill="1" applyBorder="1"/>
    <xf numFmtId="0" fontId="3" fillId="0" borderId="100" xfId="0" applyFont="1" applyFill="1" applyBorder="1"/>
    <xf numFmtId="0" fontId="3" fillId="0" borderId="91" xfId="0" applyFont="1" applyBorder="1"/>
    <xf numFmtId="0" fontId="3" fillId="0" borderId="100" xfId="0" applyFont="1" applyBorder="1"/>
    <xf numFmtId="0" fontId="116" fillId="0" borderId="0" xfId="0" applyFont="1"/>
    <xf numFmtId="0" fontId="113" fillId="0" borderId="0" xfId="0" applyFont="1" applyFill="1" applyBorder="1" applyAlignment="1">
      <alignment horizontal="left" vertical="center" wrapText="1" indent="1"/>
    </xf>
    <xf numFmtId="0" fontId="3" fillId="0" borderId="1" xfId="0" applyFont="1" applyFill="1" applyBorder="1" applyAlignment="1">
      <alignment horizontal="center" vertical="center"/>
    </xf>
    <xf numFmtId="0" fontId="4" fillId="0" borderId="0" xfId="0" applyFont="1" applyFill="1" applyAlignment="1">
      <alignment vertical="center"/>
    </xf>
    <xf numFmtId="0" fontId="6" fillId="0" borderId="1" xfId="0" applyFont="1" applyBorder="1"/>
    <xf numFmtId="0" fontId="79" fillId="2" borderId="1" xfId="0" applyFont="1" applyFill="1" applyBorder="1" applyAlignment="1">
      <alignment vertical="center" wrapText="1"/>
    </xf>
    <xf numFmtId="0" fontId="3" fillId="2" borderId="1" xfId="0" quotePrefix="1" applyFont="1" applyFill="1" applyBorder="1" applyAlignment="1">
      <alignment horizontal="center" vertical="center"/>
    </xf>
    <xf numFmtId="0" fontId="3" fillId="2" borderId="0" xfId="0" applyFont="1" applyFill="1" applyBorder="1" applyAlignment="1">
      <alignment horizontal="left" vertical="center" wrapText="1" indent="1"/>
    </xf>
    <xf numFmtId="0" fontId="6" fillId="2" borderId="13" xfId="0" applyFont="1" applyFill="1" applyBorder="1" applyAlignment="1">
      <alignment horizontal="left" vertical="center" indent="1"/>
    </xf>
    <xf numFmtId="0" fontId="6" fillId="2" borderId="0" xfId="0" applyFont="1" applyFill="1" applyBorder="1" applyAlignment="1">
      <alignment horizontal="left" vertical="center" indent="1"/>
    </xf>
    <xf numFmtId="0" fontId="6" fillId="2" borderId="0" xfId="0" applyFont="1" applyFill="1" applyBorder="1" applyAlignment="1">
      <alignment horizontal="left" indent="1"/>
    </xf>
    <xf numFmtId="0" fontId="6" fillId="2" borderId="14" xfId="0" applyFont="1" applyFill="1" applyBorder="1" applyAlignment="1">
      <alignment horizontal="left" indent="1"/>
    </xf>
    <xf numFmtId="0" fontId="3" fillId="2" borderId="0" xfId="0" applyFont="1" applyFill="1" applyAlignment="1">
      <alignment horizontal="left" vertical="center"/>
    </xf>
    <xf numFmtId="0" fontId="6" fillId="2"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justify" vertical="justify"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NumberFormat="1" applyFont="1" applyAlignment="1">
      <alignment horizontal="left" vertical="center" wrapText="1"/>
    </xf>
    <xf numFmtId="0" fontId="24" fillId="0" borderId="0" xfId="0" applyFont="1" applyFill="1" applyAlignment="1">
      <alignment horizontal="left"/>
    </xf>
    <xf numFmtId="0" fontId="60" fillId="0" borderId="0" xfId="0" applyFont="1" applyFill="1" applyAlignment="1">
      <alignment horizontal="left"/>
    </xf>
    <xf numFmtId="0" fontId="3" fillId="0" borderId="0" xfId="0" applyFont="1" applyBorder="1" applyAlignment="1">
      <alignment horizontal="center" vertical="center"/>
    </xf>
    <xf numFmtId="0" fontId="3" fillId="0" borderId="1" xfId="0" quotePrefix="1" applyFont="1" applyFill="1" applyBorder="1" applyAlignment="1">
      <alignment horizontal="center" vertical="center"/>
    </xf>
    <xf numFmtId="0" fontId="3" fillId="0" borderId="1" xfId="0" applyFont="1" applyFill="1" applyBorder="1" applyAlignment="1">
      <alignment horizontal="center" vertical="center"/>
    </xf>
    <xf numFmtId="0" fontId="4" fillId="0" borderId="0" xfId="0" applyFont="1" applyFill="1" applyAlignment="1">
      <alignment vertical="center"/>
    </xf>
    <xf numFmtId="0" fontId="3" fillId="0" borderId="0" xfId="0" applyFont="1" applyFill="1" applyBorder="1" applyAlignment="1">
      <alignment horizontal="center" vertical="center"/>
    </xf>
    <xf numFmtId="0" fontId="3" fillId="0" borderId="99" xfId="0" applyFont="1" applyFill="1" applyBorder="1"/>
    <xf numFmtId="0" fontId="3" fillId="0" borderId="101" xfId="0" applyFont="1" applyFill="1" applyBorder="1"/>
    <xf numFmtId="0" fontId="3" fillId="0" borderId="9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89" xfId="0" applyFont="1" applyFill="1" applyBorder="1" applyAlignment="1">
      <alignment horizontal="center" vertical="top"/>
    </xf>
    <xf numFmtId="0" fontId="3" fillId="0" borderId="38" xfId="0" applyFont="1" applyFill="1" applyBorder="1" applyAlignment="1">
      <alignment horizontal="center" vertical="top"/>
    </xf>
    <xf numFmtId="0" fontId="3" fillId="0" borderId="39" xfId="0" applyFont="1" applyFill="1" applyBorder="1" applyAlignment="1">
      <alignment horizontal="center" vertical="top"/>
    </xf>
    <xf numFmtId="0" fontId="3" fillId="0" borderId="89" xfId="0" applyFont="1" applyFill="1" applyBorder="1" applyAlignment="1">
      <alignment horizontal="center" vertical="center" wrapText="1"/>
    </xf>
    <xf numFmtId="0" fontId="3" fillId="0" borderId="89"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89" xfId="0" applyFont="1" applyFill="1" applyBorder="1" applyAlignment="1">
      <alignment horizontal="center" vertical="top" wrapText="1"/>
    </xf>
    <xf numFmtId="0" fontId="3" fillId="0" borderId="38" xfId="0" applyFont="1" applyFill="1" applyBorder="1" applyAlignment="1">
      <alignment horizontal="center" vertical="top" wrapText="1"/>
    </xf>
    <xf numFmtId="0" fontId="3" fillId="0" borderId="39" xfId="0" applyFont="1" applyFill="1" applyBorder="1" applyAlignment="1">
      <alignment horizontal="center" vertical="top" wrapText="1"/>
    </xf>
    <xf numFmtId="0" fontId="26" fillId="2" borderId="0" xfId="0" applyFont="1" applyFill="1" applyAlignment="1">
      <alignment horizontal="left" vertical="center"/>
    </xf>
    <xf numFmtId="0" fontId="26" fillId="2" borderId="0" xfId="0" applyFont="1" applyFill="1" applyBorder="1" applyAlignment="1">
      <alignment horizontal="left" vertical="center"/>
    </xf>
    <xf numFmtId="0" fontId="3" fillId="2" borderId="0" xfId="0" applyFont="1" applyFill="1" applyAlignment="1">
      <alignment horizontal="center" vertical="center"/>
    </xf>
    <xf numFmtId="0" fontId="117" fillId="2" borderId="0" xfId="0" applyFont="1" applyFill="1" applyAlignment="1">
      <alignment horizontal="left" vertical="center"/>
    </xf>
    <xf numFmtId="0" fontId="12" fillId="2" borderId="0" xfId="0" applyFont="1" applyFill="1"/>
    <xf numFmtId="0" fontId="3" fillId="2" borderId="0" xfId="0" applyFont="1" applyFill="1" applyAlignment="1"/>
    <xf numFmtId="0" fontId="3" fillId="2" borderId="7" xfId="0" applyFont="1" applyFill="1" applyBorder="1" applyAlignment="1"/>
    <xf numFmtId="0" fontId="104" fillId="2" borderId="0" xfId="0" applyFont="1" applyFill="1" applyAlignment="1"/>
    <xf numFmtId="0" fontId="4" fillId="2" borderId="0" xfId="0" applyFont="1" applyFill="1" applyAlignment="1">
      <alignment horizontal="center"/>
    </xf>
    <xf numFmtId="0" fontId="3" fillId="2" borderId="0" xfId="0" applyFont="1" applyFill="1" applyAlignment="1">
      <alignment horizontal="center"/>
    </xf>
    <xf numFmtId="0" fontId="3" fillId="2" borderId="0" xfId="0" applyFont="1" applyFill="1" applyAlignment="1">
      <alignment horizontal="left" indent="1"/>
    </xf>
    <xf numFmtId="164" fontId="3" fillId="2" borderId="0" xfId="0" applyNumberFormat="1" applyFont="1" applyFill="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top"/>
    </xf>
    <xf numFmtId="0" fontId="80" fillId="2" borderId="1" xfId="0" applyFont="1" applyFill="1" applyBorder="1"/>
    <xf numFmtId="0" fontId="80" fillId="2" borderId="15" xfId="0" applyFont="1" applyFill="1" applyBorder="1" applyAlignment="1">
      <alignment vertical="center" wrapText="1"/>
    </xf>
    <xf numFmtId="0" fontId="80" fillId="2" borderId="16" xfId="0" applyFont="1" applyFill="1" applyBorder="1" applyAlignment="1">
      <alignment vertical="center" wrapText="1"/>
    </xf>
    <xf numFmtId="0" fontId="80" fillId="2" borderId="17" xfId="0" applyFont="1" applyFill="1" applyBorder="1" applyAlignment="1">
      <alignment vertical="center" wrapText="1"/>
    </xf>
    <xf numFmtId="0" fontId="80" fillId="2" borderId="99" xfId="0" applyFont="1" applyFill="1" applyBorder="1" applyAlignment="1">
      <alignment vertical="center"/>
    </xf>
    <xf numFmtId="0" fontId="80" fillId="2" borderId="101"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3" fillId="2" borderId="0" xfId="0" applyFont="1" applyFill="1" applyAlignment="1">
      <alignment horizontal="left"/>
    </xf>
    <xf numFmtId="0" fontId="104" fillId="2" borderId="0" xfId="0" applyFont="1" applyFill="1"/>
    <xf numFmtId="0" fontId="104" fillId="2" borderId="0" xfId="0" applyFont="1" applyFill="1" applyAlignment="1">
      <alignment vertical="center"/>
    </xf>
    <xf numFmtId="0" fontId="3" fillId="2" borderId="0" xfId="0" applyFont="1" applyFill="1" applyAlignment="1">
      <alignment horizontal="right" vertical="center"/>
    </xf>
    <xf numFmtId="0" fontId="4" fillId="2" borderId="100" xfId="0" applyFont="1" applyFill="1" applyBorder="1" applyAlignment="1">
      <alignment vertical="center"/>
    </xf>
    <xf numFmtId="0" fontId="80" fillId="2" borderId="100" xfId="0" applyFont="1" applyFill="1" applyBorder="1" applyAlignment="1">
      <alignment vertical="center"/>
    </xf>
    <xf numFmtId="0" fontId="6" fillId="2" borderId="13" xfId="0" applyFont="1" applyFill="1" applyBorder="1" applyAlignment="1">
      <alignment vertical="center"/>
    </xf>
    <xf numFmtId="0" fontId="6" fillId="2" borderId="0" xfId="0" applyFont="1" applyFill="1" applyBorder="1" applyAlignment="1">
      <alignment horizontal="center" vertical="center"/>
    </xf>
    <xf numFmtId="0" fontId="6" fillId="2" borderId="0" xfId="0" applyFont="1" applyFill="1" applyBorder="1" applyAlignment="1"/>
    <xf numFmtId="0" fontId="6" fillId="2" borderId="14" xfId="0" applyFont="1" applyFill="1" applyBorder="1" applyAlignment="1"/>
    <xf numFmtId="0" fontId="2" fillId="2" borderId="0" xfId="0" applyFont="1" applyFill="1" applyBorder="1" applyAlignment="1"/>
    <xf numFmtId="0" fontId="6" fillId="2" borderId="0" xfId="0" applyFont="1" applyFill="1" applyBorder="1" applyAlignment="1">
      <alignment horizontal="left" vertical="center"/>
    </xf>
    <xf numFmtId="0" fontId="3" fillId="2" borderId="0" xfId="0" applyFont="1" applyFill="1" applyBorder="1" applyAlignment="1"/>
    <xf numFmtId="0" fontId="2" fillId="2" borderId="0" xfId="0" applyFont="1" applyFill="1" applyAlignment="1">
      <alignment horizontal="left" vertical="center"/>
    </xf>
    <xf numFmtId="164" fontId="6" fillId="2" borderId="0" xfId="0" applyNumberFormat="1" applyFont="1" applyFill="1" applyAlignment="1">
      <alignment horizontal="left" vertical="center"/>
    </xf>
    <xf numFmtId="0" fontId="6" fillId="2" borderId="0" xfId="0" applyFont="1" applyFill="1" applyAlignment="1">
      <alignment vertical="top"/>
    </xf>
    <xf numFmtId="0" fontId="2" fillId="2" borderId="0" xfId="0" applyFont="1" applyFill="1" applyAlignment="1">
      <alignment horizontal="center" vertical="top"/>
    </xf>
    <xf numFmtId="0" fontId="6" fillId="0" borderId="0" xfId="0" applyFont="1" applyAlignment="1">
      <alignment vertical="center"/>
    </xf>
    <xf numFmtId="0" fontId="2" fillId="2" borderId="0" xfId="0" applyFont="1" applyFill="1" applyBorder="1" applyAlignment="1">
      <alignment vertical="center"/>
    </xf>
    <xf numFmtId="0" fontId="6" fillId="2" borderId="16" xfId="0" applyFont="1" applyFill="1" applyBorder="1" applyAlignment="1">
      <alignment vertical="center"/>
    </xf>
    <xf numFmtId="0" fontId="3" fillId="2" borderId="0" xfId="0" applyNumberFormat="1" applyFont="1" applyFill="1" applyAlignment="1">
      <alignment vertical="center"/>
    </xf>
    <xf numFmtId="0" fontId="3" fillId="2" borderId="0" xfId="0" applyFont="1" applyFill="1" applyBorder="1" applyAlignment="1">
      <alignment horizontal="left" vertical="center" wrapText="1"/>
    </xf>
    <xf numFmtId="0" fontId="3" fillId="2" borderId="0" xfId="0" applyFont="1" applyFill="1" applyAlignment="1">
      <alignment horizontal="left" vertical="center" wrapText="1"/>
    </xf>
    <xf numFmtId="0" fontId="3" fillId="0" borderId="0" xfId="0" applyFont="1" applyBorder="1" applyAlignment="1">
      <alignment horizontal="left" vertical="center"/>
    </xf>
    <xf numFmtId="0" fontId="3" fillId="2" borderId="13" xfId="0" applyFont="1" applyFill="1" applyBorder="1" applyAlignment="1"/>
    <xf numFmtId="0" fontId="0" fillId="2" borderId="0" xfId="0" applyFill="1" applyBorder="1"/>
    <xf numFmtId="0" fontId="60" fillId="2" borderId="0" xfId="0" applyFont="1" applyFill="1" applyAlignment="1"/>
    <xf numFmtId="0" fontId="6" fillId="2" borderId="13" xfId="0" applyFont="1" applyFill="1" applyBorder="1" applyAlignment="1"/>
    <xf numFmtId="0" fontId="107" fillId="2" borderId="42" xfId="0" applyFont="1" applyFill="1" applyBorder="1" applyAlignment="1">
      <alignment horizontal="center" vertical="center"/>
    </xf>
    <xf numFmtId="0" fontId="107" fillId="2" borderId="0" xfId="0" applyFont="1" applyFill="1" applyBorder="1" applyAlignment="1">
      <alignment horizontal="center" vertical="center"/>
    </xf>
    <xf numFmtId="0" fontId="107" fillId="2" borderId="43" xfId="0" applyFont="1" applyFill="1" applyBorder="1" applyAlignment="1">
      <alignment horizontal="center" vertical="center"/>
    </xf>
    <xf numFmtId="0" fontId="107" fillId="2" borderId="45" xfId="0" applyFont="1" applyFill="1" applyBorder="1" applyAlignment="1">
      <alignment horizontal="center" vertical="center"/>
    </xf>
    <xf numFmtId="0" fontId="107" fillId="2" borderId="46" xfId="0" applyFont="1" applyFill="1" applyBorder="1" applyAlignment="1">
      <alignment horizontal="center" vertical="center"/>
    </xf>
    <xf numFmtId="0" fontId="107" fillId="2" borderId="47" xfId="0" applyFont="1" applyFill="1" applyBorder="1" applyAlignment="1">
      <alignment horizontal="center" vertical="center"/>
    </xf>
    <xf numFmtId="0" fontId="80" fillId="0" borderId="0" xfId="0" applyFont="1" applyFill="1" applyAlignment="1">
      <alignment horizontal="left"/>
    </xf>
    <xf numFmtId="0" fontId="112" fillId="0" borderId="76" xfId="0" applyFont="1" applyFill="1" applyBorder="1" applyAlignment="1">
      <alignment horizontal="center" vertical="center" textRotation="90"/>
    </xf>
    <xf numFmtId="0" fontId="112" fillId="0" borderId="38" xfId="0" applyFont="1" applyFill="1" applyBorder="1" applyAlignment="1">
      <alignment horizontal="center" vertical="center" textRotation="90"/>
    </xf>
    <xf numFmtId="0" fontId="86" fillId="27" borderId="72" xfId="0" applyFont="1" applyFill="1" applyBorder="1" applyAlignment="1">
      <alignment horizontal="center" vertical="center" wrapText="1"/>
    </xf>
    <xf numFmtId="0" fontId="86" fillId="27" borderId="6" xfId="0" applyFont="1" applyFill="1" applyBorder="1" applyAlignment="1">
      <alignment horizontal="center" vertical="center" wrapText="1"/>
    </xf>
    <xf numFmtId="0" fontId="86" fillId="27" borderId="73" xfId="0" applyFont="1" applyFill="1" applyBorder="1" applyAlignment="1">
      <alignment horizontal="center" vertical="center" wrapText="1"/>
    </xf>
    <xf numFmtId="0" fontId="86" fillId="27" borderId="74" xfId="0" applyFont="1" applyFill="1" applyBorder="1" applyAlignment="1">
      <alignment horizontal="center" vertical="center" wrapText="1"/>
    </xf>
    <xf numFmtId="0" fontId="86" fillId="27" borderId="46" xfId="0" applyFont="1" applyFill="1" applyBorder="1" applyAlignment="1">
      <alignment horizontal="center" vertical="center" wrapText="1"/>
    </xf>
    <xf numFmtId="0" fontId="86" fillId="27" borderId="75" xfId="0" applyFont="1" applyFill="1" applyBorder="1" applyAlignment="1">
      <alignment horizontal="center" vertical="center" wrapText="1"/>
    </xf>
    <xf numFmtId="0" fontId="112" fillId="0" borderId="39" xfId="0" applyFont="1" applyFill="1" applyBorder="1" applyAlignment="1">
      <alignment horizontal="center" vertical="center" textRotation="90"/>
    </xf>
    <xf numFmtId="0" fontId="16" fillId="0" borderId="0" xfId="1" applyFont="1" applyFill="1" applyBorder="1" applyAlignment="1">
      <alignment horizontal="left" vertical="distributed"/>
    </xf>
    <xf numFmtId="1" fontId="16" fillId="0" borderId="0" xfId="1" applyNumberFormat="1" applyFont="1" applyFill="1" applyBorder="1" applyAlignment="1">
      <alignment horizontal="left"/>
    </xf>
    <xf numFmtId="0" fontId="16" fillId="0" borderId="0" xfId="1" applyFont="1" applyFill="1" applyBorder="1" applyAlignment="1">
      <alignment horizontal="left"/>
    </xf>
    <xf numFmtId="0" fontId="102" fillId="0" borderId="0" xfId="1" applyFont="1" applyBorder="1" applyAlignment="1">
      <alignment horizontal="center" vertical="center"/>
    </xf>
    <xf numFmtId="0" fontId="103" fillId="0" borderId="0" xfId="1" applyFont="1" applyBorder="1" applyAlignment="1">
      <alignment horizontal="center" vertical="center"/>
    </xf>
    <xf numFmtId="0" fontId="59" fillId="0" borderId="0" xfId="1" applyFont="1" applyBorder="1" applyAlignment="1">
      <alignment horizontal="center"/>
    </xf>
    <xf numFmtId="0" fontId="63" fillId="0" borderId="0" xfId="1" applyFont="1" applyBorder="1" applyAlignment="1">
      <alignment horizontal="center" vertical="center"/>
    </xf>
    <xf numFmtId="0" fontId="101" fillId="33" borderId="0" xfId="1" applyFont="1" applyFill="1" applyBorder="1" applyAlignment="1">
      <alignment horizontal="center" vertical="center"/>
    </xf>
    <xf numFmtId="0" fontId="16" fillId="0" borderId="0" xfId="1" applyFont="1" applyFill="1" applyBorder="1" applyAlignment="1">
      <alignment horizontal="left" vertical="center"/>
    </xf>
    <xf numFmtId="0" fontId="19" fillId="0" borderId="0" xfId="1" applyFont="1" applyFill="1" applyBorder="1" applyAlignment="1">
      <alignment horizontal="right" vertical="distributed"/>
    </xf>
    <xf numFmtId="0" fontId="19" fillId="0" borderId="0" xfId="1" applyFont="1" applyFill="1" applyBorder="1" applyAlignment="1">
      <alignment horizontal="left"/>
    </xf>
    <xf numFmtId="0" fontId="6" fillId="2" borderId="0" xfId="0" applyFont="1" applyFill="1" applyBorder="1" applyAlignment="1">
      <alignment horizontal="center"/>
    </xf>
    <xf numFmtId="0" fontId="3" fillId="2" borderId="0" xfId="0" applyFont="1" applyFill="1" applyAlignment="1">
      <alignment horizontal="center" vertical="center"/>
    </xf>
    <xf numFmtId="0" fontId="28" fillId="2" borderId="0" xfId="0" applyFont="1" applyFill="1" applyAlignment="1">
      <alignment horizontal="center" vertical="center"/>
    </xf>
    <xf numFmtId="0" fontId="3" fillId="2" borderId="0" xfId="0" applyFont="1" applyFill="1" applyAlignment="1">
      <alignment horizontal="left" vertical="center"/>
    </xf>
    <xf numFmtId="0" fontId="28" fillId="2" borderId="0" xfId="0" applyFont="1" applyFill="1" applyAlignment="1">
      <alignment horizontal="left" vertical="center"/>
    </xf>
    <xf numFmtId="0" fontId="2" fillId="2" borderId="13" xfId="0" applyFont="1" applyFill="1" applyBorder="1" applyAlignment="1">
      <alignment horizontal="left"/>
    </xf>
    <xf numFmtId="0" fontId="2" fillId="2" borderId="0" xfId="0" applyFont="1" applyFill="1" applyBorder="1" applyAlignment="1">
      <alignment horizontal="left"/>
    </xf>
    <xf numFmtId="0" fontId="6" fillId="2" borderId="13" xfId="0" applyFont="1" applyFill="1" applyBorder="1" applyAlignment="1">
      <alignment horizontal="center" vertical="center"/>
    </xf>
    <xf numFmtId="0" fontId="6" fillId="2" borderId="0"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5" fillId="2" borderId="4" xfId="0" applyFont="1" applyFill="1" applyBorder="1" applyAlignment="1">
      <alignment horizontal="center" vertical="center"/>
    </xf>
    <xf numFmtId="0" fontId="3" fillId="2" borderId="4" xfId="0" quotePrefix="1"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5" fillId="2" borderId="5" xfId="0" applyFont="1" applyFill="1" applyBorder="1" applyAlignment="1">
      <alignment horizontal="center" vertical="center"/>
    </xf>
    <xf numFmtId="0" fontId="3" fillId="2" borderId="24" xfId="0" applyFont="1" applyFill="1" applyBorder="1" applyAlignment="1">
      <alignment horizontal="left" vertical="center" wrapText="1" indent="1"/>
    </xf>
    <xf numFmtId="0" fontId="3" fillId="2" borderId="25" xfId="0" applyFont="1" applyFill="1" applyBorder="1" applyAlignment="1">
      <alignment horizontal="left" vertical="center" wrapText="1" indent="1"/>
    </xf>
    <xf numFmtId="0" fontId="3" fillId="2" borderId="26" xfId="0" applyFont="1" applyFill="1" applyBorder="1" applyAlignment="1">
      <alignment horizontal="left" vertical="center" wrapText="1" indent="1"/>
    </xf>
    <xf numFmtId="0" fontId="3" fillId="2" borderId="15" xfId="0" applyFont="1" applyFill="1" applyBorder="1" applyAlignment="1">
      <alignment horizontal="left" vertical="center" wrapText="1" indent="1"/>
    </xf>
    <xf numFmtId="0" fontId="3" fillId="2" borderId="16" xfId="0" applyFont="1" applyFill="1" applyBorder="1" applyAlignment="1">
      <alignment horizontal="left" vertical="center" wrapText="1" indent="1"/>
    </xf>
    <xf numFmtId="0" fontId="3" fillId="2" borderId="17" xfId="0" applyFont="1" applyFill="1" applyBorder="1" applyAlignment="1">
      <alignment horizontal="left" vertical="center" wrapText="1" indent="1"/>
    </xf>
    <xf numFmtId="0" fontId="3" fillId="2" borderId="30" xfId="0" applyFont="1" applyFill="1" applyBorder="1" applyAlignment="1">
      <alignment horizontal="left" vertical="center" wrapText="1" indent="1"/>
    </xf>
    <xf numFmtId="0" fontId="3" fillId="2" borderId="31" xfId="0" applyFont="1" applyFill="1" applyBorder="1" applyAlignment="1">
      <alignment horizontal="left" vertical="center" wrapText="1" indent="1"/>
    </xf>
    <xf numFmtId="0" fontId="3" fillId="2" borderId="32" xfId="0" applyFont="1" applyFill="1" applyBorder="1" applyAlignment="1">
      <alignment horizontal="left" vertical="center" wrapText="1" indent="1"/>
    </xf>
    <xf numFmtId="0" fontId="3" fillId="2" borderId="27" xfId="0" applyFont="1" applyFill="1" applyBorder="1" applyAlignment="1">
      <alignment horizontal="left" vertical="center" wrapText="1" indent="1"/>
    </xf>
    <xf numFmtId="0" fontId="3" fillId="2" borderId="28" xfId="0" applyFont="1" applyFill="1" applyBorder="1" applyAlignment="1">
      <alignment horizontal="left" vertical="center" wrapText="1" indent="1"/>
    </xf>
    <xf numFmtId="0" fontId="3" fillId="2" borderId="29" xfId="0" applyFont="1" applyFill="1" applyBorder="1" applyAlignment="1">
      <alignment horizontal="left" vertical="center" wrapText="1" inden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9" fontId="4" fillId="2" borderId="30" xfId="0" applyNumberFormat="1" applyFont="1" applyFill="1" applyBorder="1" applyAlignment="1">
      <alignment horizontal="center"/>
    </xf>
    <xf numFmtId="9" fontId="4" fillId="2" borderId="31" xfId="0" applyNumberFormat="1" applyFont="1" applyFill="1" applyBorder="1" applyAlignment="1">
      <alignment horizontal="center"/>
    </xf>
    <xf numFmtId="9" fontId="4" fillId="2" borderId="32" xfId="0" applyNumberFormat="1" applyFont="1" applyFill="1" applyBorder="1" applyAlignment="1">
      <alignment horizontal="center"/>
    </xf>
    <xf numFmtId="0" fontId="4" fillId="2" borderId="4" xfId="0" applyFont="1" applyFill="1" applyBorder="1" applyAlignment="1">
      <alignment horizont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4" fillId="2" borderId="2" xfId="0" applyFont="1" applyFill="1" applyBorder="1" applyAlignment="1">
      <alignment horizontal="center" vertical="center"/>
    </xf>
    <xf numFmtId="0" fontId="3" fillId="2" borderId="21" xfId="0" applyFont="1" applyFill="1" applyBorder="1" applyAlignment="1">
      <alignment horizontal="left" vertical="center" wrapText="1" indent="1"/>
    </xf>
    <xf numFmtId="0" fontId="3" fillId="2" borderId="22" xfId="0" applyFont="1" applyFill="1" applyBorder="1" applyAlignment="1">
      <alignment horizontal="left" vertical="center" wrapText="1" indent="1"/>
    </xf>
    <xf numFmtId="0" fontId="3" fillId="2" borderId="23" xfId="0" applyFont="1" applyFill="1" applyBorder="1" applyAlignment="1">
      <alignment horizontal="left" vertical="center" wrapText="1" indent="1"/>
    </xf>
    <xf numFmtId="0" fontId="3" fillId="2" borderId="24" xfId="0" applyNumberFormat="1" applyFont="1" applyFill="1" applyBorder="1" applyAlignment="1">
      <alignment horizontal="left" vertical="center" wrapText="1" indent="1"/>
    </xf>
    <xf numFmtId="0" fontId="3" fillId="2" borderId="25" xfId="0" applyNumberFormat="1" applyFont="1" applyFill="1" applyBorder="1" applyAlignment="1">
      <alignment horizontal="left" vertical="center" wrapText="1" indent="1"/>
    </xf>
    <xf numFmtId="0" fontId="3" fillId="2" borderId="26" xfId="0" applyNumberFormat="1" applyFont="1" applyFill="1" applyBorder="1" applyAlignment="1">
      <alignment horizontal="left" vertical="center" wrapText="1" indent="1"/>
    </xf>
    <xf numFmtId="0" fontId="3" fillId="2" borderId="13" xfId="0" applyNumberFormat="1" applyFont="1" applyFill="1" applyBorder="1" applyAlignment="1">
      <alignment horizontal="left" vertical="center" wrapText="1" indent="1"/>
    </xf>
    <xf numFmtId="0" fontId="3" fillId="2" borderId="0" xfId="0" applyNumberFormat="1" applyFont="1" applyFill="1" applyBorder="1" applyAlignment="1">
      <alignment horizontal="left" vertical="center" wrapText="1" indent="1"/>
    </xf>
    <xf numFmtId="0" fontId="3" fillId="2" borderId="14" xfId="0" applyNumberFormat="1" applyFont="1" applyFill="1" applyBorder="1" applyAlignment="1">
      <alignment horizontal="left" vertical="center" wrapText="1" indent="1"/>
    </xf>
    <xf numFmtId="0" fontId="3" fillId="2" borderId="15" xfId="0" applyNumberFormat="1" applyFont="1" applyFill="1" applyBorder="1" applyAlignment="1">
      <alignment horizontal="left" vertical="center" wrapText="1" indent="1"/>
    </xf>
    <xf numFmtId="0" fontId="3" fillId="2" borderId="16" xfId="0" applyNumberFormat="1" applyFont="1" applyFill="1" applyBorder="1" applyAlignment="1">
      <alignment horizontal="left" vertical="center" wrapText="1" indent="1"/>
    </xf>
    <xf numFmtId="0" fontId="3" fillId="2" borderId="17" xfId="0" applyNumberFormat="1" applyFont="1" applyFill="1" applyBorder="1" applyAlignment="1">
      <alignment horizontal="left" vertical="center" wrapText="1" indent="1"/>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1" fillId="2" borderId="0" xfId="0" applyFont="1" applyFill="1" applyAlignment="1">
      <alignment horizontal="center"/>
    </xf>
    <xf numFmtId="0" fontId="3" fillId="2" borderId="1" xfId="0" quotePrefix="1" applyFont="1" applyFill="1" applyBorder="1" applyAlignment="1">
      <alignment horizontal="center" vertical="center"/>
    </xf>
    <xf numFmtId="0" fontId="6" fillId="2" borderId="1" xfId="0" quotePrefix="1" applyFont="1" applyFill="1" applyBorder="1" applyAlignment="1">
      <alignment horizontal="center" vertical="center"/>
    </xf>
    <xf numFmtId="0" fontId="5" fillId="2" borderId="1" xfId="0" quotePrefix="1" applyFont="1" applyFill="1" applyBorder="1" applyAlignment="1">
      <alignment horizontal="center" vertical="center"/>
    </xf>
    <xf numFmtId="0" fontId="3" fillId="2" borderId="10" xfId="0" applyFont="1" applyFill="1" applyBorder="1" applyAlignment="1">
      <alignment horizontal="left" vertical="center" wrapText="1" indent="1"/>
    </xf>
    <xf numFmtId="0" fontId="3" fillId="2" borderId="11" xfId="0" applyFont="1" applyFill="1" applyBorder="1" applyAlignment="1">
      <alignment horizontal="left" vertical="center" wrapText="1" indent="1"/>
    </xf>
    <xf numFmtId="0" fontId="3" fillId="2" borderId="91" xfId="0" applyFont="1" applyFill="1" applyBorder="1" applyAlignment="1">
      <alignment horizontal="left" vertical="center" wrapText="1" indent="1"/>
    </xf>
    <xf numFmtId="0" fontId="3" fillId="2" borderId="12" xfId="0" applyFont="1" applyFill="1" applyBorder="1" applyAlignment="1">
      <alignment horizontal="left" vertical="center" wrapText="1" indent="1"/>
    </xf>
    <xf numFmtId="0" fontId="3" fillId="2" borderId="13" xfId="0" applyFont="1" applyFill="1" applyBorder="1" applyAlignment="1">
      <alignment horizontal="left" vertical="center" wrapText="1" indent="1"/>
    </xf>
    <xf numFmtId="0" fontId="3" fillId="2" borderId="0" xfId="0" applyFont="1" applyFill="1" applyBorder="1" applyAlignment="1">
      <alignment horizontal="left" vertical="center" wrapText="1" indent="1"/>
    </xf>
    <xf numFmtId="0" fontId="3" fillId="2" borderId="14" xfId="0" applyFont="1" applyFill="1" applyBorder="1" applyAlignment="1">
      <alignment horizontal="left" vertical="center" wrapText="1" indent="1"/>
    </xf>
    <xf numFmtId="0" fontId="3" fillId="2" borderId="10" xfId="0" applyNumberFormat="1" applyFont="1" applyFill="1" applyBorder="1" applyAlignment="1">
      <alignment horizontal="left" vertical="center" wrapText="1" indent="1"/>
    </xf>
    <xf numFmtId="0" fontId="3" fillId="2" borderId="11" xfId="0" applyNumberFormat="1" applyFont="1" applyFill="1" applyBorder="1" applyAlignment="1">
      <alignment horizontal="left" vertical="center" wrapText="1" indent="1"/>
    </xf>
    <xf numFmtId="0" fontId="3" fillId="2" borderId="91" xfId="0" applyNumberFormat="1" applyFont="1" applyFill="1" applyBorder="1" applyAlignment="1">
      <alignment horizontal="left" vertical="center" wrapText="1" indent="1"/>
    </xf>
    <xf numFmtId="0" fontId="3" fillId="2" borderId="12" xfId="0" applyNumberFormat="1" applyFont="1" applyFill="1" applyBorder="1" applyAlignment="1">
      <alignment horizontal="left" vertical="center" wrapText="1" indent="1"/>
    </xf>
    <xf numFmtId="0" fontId="3" fillId="2" borderId="21" xfId="0" applyNumberFormat="1" applyFont="1" applyFill="1" applyBorder="1" applyAlignment="1">
      <alignment horizontal="left" vertical="center" wrapText="1" indent="1"/>
    </xf>
    <xf numFmtId="0" fontId="3" fillId="2" borderId="22" xfId="0" applyNumberFormat="1" applyFont="1" applyFill="1" applyBorder="1" applyAlignment="1">
      <alignment horizontal="left" vertical="center" wrapText="1" indent="1"/>
    </xf>
    <xf numFmtId="0" fontId="3" fillId="2" borderId="23" xfId="0" applyNumberFormat="1" applyFont="1" applyFill="1" applyBorder="1" applyAlignment="1">
      <alignment horizontal="left" vertical="center" wrapText="1" indent="1"/>
    </xf>
    <xf numFmtId="0" fontId="4" fillId="2" borderId="18" xfId="0" applyFont="1" applyFill="1" applyBorder="1" applyAlignment="1">
      <alignment horizontal="left" vertical="center" wrapText="1" indent="1"/>
    </xf>
    <xf numFmtId="0" fontId="4" fillId="2" borderId="19" xfId="0" applyFont="1" applyFill="1" applyBorder="1" applyAlignment="1">
      <alignment horizontal="left" vertical="center" wrapText="1" indent="1"/>
    </xf>
    <xf numFmtId="0" fontId="4" fillId="2" borderId="20" xfId="0" applyFont="1" applyFill="1" applyBorder="1" applyAlignment="1">
      <alignment horizontal="left" vertical="center" wrapText="1" indent="1"/>
    </xf>
    <xf numFmtId="0" fontId="3" fillId="2" borderId="3" xfId="0" quotePrefix="1" applyFont="1" applyFill="1" applyBorder="1" applyAlignment="1">
      <alignment horizontal="center" vertical="center"/>
    </xf>
    <xf numFmtId="0" fontId="3" fillId="2" borderId="5" xfId="0" quotePrefix="1" applyFont="1" applyFill="1" applyBorder="1" applyAlignment="1">
      <alignment horizontal="center" vertical="center"/>
    </xf>
    <xf numFmtId="0" fontId="6" fillId="2" borderId="0" xfId="0" applyNumberFormat="1" applyFont="1" applyFill="1" applyAlignment="1">
      <alignment horizontal="left" vertical="center" wrapText="1"/>
    </xf>
    <xf numFmtId="0" fontId="4" fillId="2" borderId="3" xfId="0" applyFont="1" applyFill="1" applyBorder="1" applyAlignment="1">
      <alignment horizontal="center"/>
    </xf>
    <xf numFmtId="0" fontId="5" fillId="2" borderId="4" xfId="0" quotePrefix="1" applyFont="1" applyFill="1" applyBorder="1" applyAlignment="1">
      <alignment horizontal="center" vertical="center"/>
    </xf>
    <xf numFmtId="0" fontId="5" fillId="2" borderId="5" xfId="0" quotePrefix="1" applyFont="1" applyFill="1" applyBorder="1" applyAlignment="1">
      <alignment horizontal="center" vertical="center"/>
    </xf>
    <xf numFmtId="0" fontId="5" fillId="2" borderId="3" xfId="0" quotePrefix="1" applyFont="1" applyFill="1" applyBorder="1" applyAlignment="1">
      <alignment horizontal="center" vertical="center"/>
    </xf>
    <xf numFmtId="0" fontId="5" fillId="2" borderId="0" xfId="0" applyFont="1" applyFill="1" applyAlignment="1">
      <alignment horizontal="center"/>
    </xf>
    <xf numFmtId="0" fontId="3" fillId="2" borderId="33" xfId="0" quotePrefix="1" applyFont="1" applyFill="1" applyBorder="1" applyAlignment="1">
      <alignment horizontal="center" vertical="center"/>
    </xf>
    <xf numFmtId="0" fontId="3" fillId="2" borderId="34" xfId="0" quotePrefix="1" applyFont="1" applyFill="1" applyBorder="1" applyAlignment="1">
      <alignment horizontal="center" vertical="center"/>
    </xf>
    <xf numFmtId="0" fontId="5" fillId="2" borderId="3" xfId="0" applyFont="1" applyFill="1" applyBorder="1" applyAlignment="1">
      <alignment horizontal="center" vertical="center"/>
    </xf>
    <xf numFmtId="0" fontId="3" fillId="2" borderId="35" xfId="0" applyFont="1" applyFill="1" applyBorder="1" applyAlignment="1">
      <alignment horizontal="left" vertical="center" wrapText="1" indent="1"/>
    </xf>
    <xf numFmtId="0" fontId="3" fillId="2" borderId="36" xfId="0" applyFont="1" applyFill="1" applyBorder="1" applyAlignment="1">
      <alignment horizontal="left" vertical="center" wrapText="1" indent="1"/>
    </xf>
    <xf numFmtId="0" fontId="3" fillId="2" borderId="37" xfId="0" applyFont="1" applyFill="1" applyBorder="1" applyAlignment="1">
      <alignment horizontal="left" vertical="center" wrapText="1" indent="1"/>
    </xf>
    <xf numFmtId="0" fontId="3" fillId="2" borderId="0" xfId="0" applyNumberFormat="1" applyFont="1" applyFill="1" applyAlignment="1">
      <alignment horizontal="left" vertical="center" wrapText="1"/>
    </xf>
    <xf numFmtId="0" fontId="3" fillId="2" borderId="4" xfId="0" quotePrefix="1" applyFont="1" applyFill="1" applyBorder="1" applyAlignment="1">
      <alignment horizontal="center" vertical="top"/>
    </xf>
    <xf numFmtId="0" fontId="3" fillId="2" borderId="3" xfId="0" quotePrefix="1" applyFont="1" applyFill="1" applyBorder="1" applyAlignment="1">
      <alignment horizontal="center" vertical="top"/>
    </xf>
    <xf numFmtId="0" fontId="5" fillId="2" borderId="0" xfId="0" applyNumberFormat="1" applyFont="1" applyFill="1" applyAlignment="1">
      <alignment horizontal="center"/>
    </xf>
    <xf numFmtId="0" fontId="6" fillId="2" borderId="0" xfId="0" applyNumberFormat="1" applyFont="1" applyFill="1" applyAlignment="1">
      <alignment horizontal="left" vertical="justify"/>
    </xf>
    <xf numFmtId="0" fontId="6" fillId="2" borderId="0" xfId="0" applyFont="1" applyFill="1" applyBorder="1" applyAlignment="1">
      <alignment horizontal="left" vertical="center"/>
    </xf>
    <xf numFmtId="0" fontId="6" fillId="2" borderId="14" xfId="0" applyFont="1" applyFill="1" applyBorder="1" applyAlignment="1">
      <alignment horizontal="left" vertical="center"/>
    </xf>
    <xf numFmtId="1" fontId="6" fillId="2" borderId="0" xfId="0" applyNumberFormat="1" applyFont="1" applyFill="1" applyBorder="1" applyAlignment="1">
      <alignment horizontal="left" vertical="center"/>
    </xf>
    <xf numFmtId="0" fontId="6" fillId="33" borderId="99" xfId="0" applyFont="1" applyFill="1" applyBorder="1" applyAlignment="1">
      <alignment horizontal="center"/>
    </xf>
    <xf numFmtId="0" fontId="6" fillId="33" borderId="100" xfId="0" applyFont="1" applyFill="1" applyBorder="1" applyAlignment="1">
      <alignment horizontal="center"/>
    </xf>
    <xf numFmtId="0" fontId="6" fillId="33" borderId="101" xfId="0" applyFont="1" applyFill="1" applyBorder="1" applyAlignment="1">
      <alignment horizontal="center"/>
    </xf>
    <xf numFmtId="0" fontId="2" fillId="2" borderId="0" xfId="0" applyFont="1" applyFill="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6" fillId="2" borderId="91" xfId="0" applyFont="1" applyFill="1" applyBorder="1" applyAlignment="1">
      <alignment horizontal="center"/>
    </xf>
    <xf numFmtId="0" fontId="6" fillId="2" borderId="12" xfId="0" applyFont="1" applyFill="1" applyBorder="1" applyAlignment="1">
      <alignment horizontal="center"/>
    </xf>
    <xf numFmtId="0" fontId="29" fillId="2" borderId="13" xfId="0" applyFont="1" applyFill="1" applyBorder="1" applyAlignment="1">
      <alignment horizontal="center"/>
    </xf>
    <xf numFmtId="0" fontId="29" fillId="2" borderId="0" xfId="0" applyFont="1" applyFill="1" applyBorder="1" applyAlignment="1">
      <alignment horizontal="center"/>
    </xf>
    <xf numFmtId="0" fontId="29" fillId="2" borderId="14" xfId="0" applyFont="1" applyFill="1" applyBorder="1" applyAlignment="1">
      <alignment horizontal="center"/>
    </xf>
    <xf numFmtId="0" fontId="6" fillId="2" borderId="13" xfId="0" applyFont="1" applyFill="1" applyBorder="1" applyAlignment="1">
      <alignment horizontal="left" vertical="center" wrapText="1" indent="1"/>
    </xf>
    <xf numFmtId="0" fontId="6" fillId="2" borderId="0" xfId="0" applyFont="1" applyFill="1" applyBorder="1" applyAlignment="1">
      <alignment horizontal="left" vertical="center" wrapText="1" indent="1"/>
    </xf>
    <xf numFmtId="0" fontId="6" fillId="2" borderId="14" xfId="0" applyFont="1" applyFill="1" applyBorder="1" applyAlignment="1">
      <alignment horizontal="left" vertical="center" wrapText="1" indent="1"/>
    </xf>
    <xf numFmtId="0" fontId="6" fillId="2" borderId="0" xfId="0" applyFont="1" applyFill="1" applyBorder="1" applyAlignment="1">
      <alignment horizontal="left" indent="1"/>
    </xf>
    <xf numFmtId="0" fontId="6" fillId="2" borderId="0" xfId="0" applyFont="1" applyFill="1" applyBorder="1" applyAlignment="1">
      <alignment horizontal="left"/>
    </xf>
    <xf numFmtId="0" fontId="6" fillId="2" borderId="14" xfId="0" applyFont="1" applyFill="1" applyBorder="1" applyAlignment="1">
      <alignment horizontal="left"/>
    </xf>
    <xf numFmtId="0" fontId="3" fillId="0" borderId="0" xfId="0" applyFont="1" applyFill="1" applyAlignment="1">
      <alignment horizontal="left" vertical="center"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 xfId="0" applyFont="1" applyFill="1" applyBorder="1" applyAlignment="1">
      <alignment horizontal="left" vertical="center" wrapText="1" indent="1"/>
    </xf>
    <xf numFmtId="0" fontId="3" fillId="0" borderId="7" xfId="0" applyFont="1" applyFill="1" applyBorder="1" applyAlignment="1">
      <alignment horizontal="left" vertical="center" wrapText="1" indent="1"/>
    </xf>
    <xf numFmtId="0" fontId="3" fillId="0" borderId="8" xfId="0" applyFont="1" applyFill="1" applyBorder="1" applyAlignment="1">
      <alignment horizontal="left" vertical="center" wrapText="1" indent="1"/>
    </xf>
    <xf numFmtId="0" fontId="3" fillId="0" borderId="100"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3" fillId="0" borderId="10" xfId="0" applyFont="1" applyFill="1" applyBorder="1" applyAlignment="1">
      <alignment horizontal="left" vertical="center" wrapText="1" indent="1"/>
    </xf>
    <xf numFmtId="0" fontId="3" fillId="0" borderId="11" xfId="0" applyFont="1" applyFill="1" applyBorder="1" applyAlignment="1">
      <alignment horizontal="left" vertical="center" wrapText="1" indent="1"/>
    </xf>
    <xf numFmtId="0" fontId="3" fillId="0" borderId="91" xfId="0" applyFont="1" applyFill="1" applyBorder="1" applyAlignment="1">
      <alignment horizontal="left" vertical="center" wrapText="1" indent="1"/>
    </xf>
    <xf numFmtId="0" fontId="3" fillId="0" borderId="12" xfId="0" applyFont="1" applyFill="1" applyBorder="1" applyAlignment="1">
      <alignment horizontal="left" vertical="center" wrapText="1" indent="1"/>
    </xf>
    <xf numFmtId="0" fontId="5" fillId="0" borderId="0" xfId="0" applyFont="1" applyFill="1" applyAlignment="1">
      <alignment horizontal="center"/>
    </xf>
    <xf numFmtId="0" fontId="3" fillId="0" borderId="8" xfId="0" applyFont="1" applyFill="1" applyBorder="1" applyAlignment="1">
      <alignment horizontal="left" vertical="center" wrapText="1"/>
    </xf>
    <xf numFmtId="0" fontId="3" fillId="0" borderId="10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100" xfId="0" applyFont="1" applyFill="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left" indent="4"/>
    </xf>
    <xf numFmtId="0" fontId="4" fillId="0" borderId="11" xfId="0" applyFont="1" applyFill="1" applyBorder="1" applyAlignment="1">
      <alignment horizontal="left" indent="4"/>
    </xf>
    <xf numFmtId="0" fontId="4" fillId="0" borderId="91" xfId="0" applyFont="1" applyFill="1" applyBorder="1" applyAlignment="1">
      <alignment horizontal="left" indent="4"/>
    </xf>
    <xf numFmtId="0" fontId="4" fillId="0" borderId="12" xfId="0" applyFont="1" applyFill="1" applyBorder="1" applyAlignment="1">
      <alignment horizontal="left" indent="4"/>
    </xf>
    <xf numFmtId="0" fontId="3" fillId="0" borderId="13" xfId="0" quotePrefix="1" applyFont="1" applyFill="1" applyBorder="1" applyAlignment="1">
      <alignment horizontal="center" vertical="center"/>
    </xf>
    <xf numFmtId="0" fontId="3" fillId="0" borderId="0" xfId="0" applyFont="1" applyFill="1" applyBorder="1" applyAlignment="1">
      <alignment horizontal="left"/>
    </xf>
    <xf numFmtId="0" fontId="3" fillId="0" borderId="14" xfId="0" applyFont="1" applyFill="1" applyBorder="1" applyAlignment="1">
      <alignment horizontal="left"/>
    </xf>
    <xf numFmtId="0" fontId="3" fillId="0" borderId="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4" fillId="0" borderId="13" xfId="0" applyFont="1" applyFill="1" applyBorder="1" applyAlignment="1">
      <alignment horizontal="left" indent="4"/>
    </xf>
    <xf numFmtId="0" fontId="4" fillId="0" borderId="0" xfId="0" applyFont="1" applyFill="1" applyBorder="1" applyAlignment="1">
      <alignment horizontal="left" indent="4"/>
    </xf>
    <xf numFmtId="0" fontId="4" fillId="0" borderId="14" xfId="0" applyFont="1" applyFill="1" applyBorder="1" applyAlignment="1">
      <alignment horizontal="left" indent="4"/>
    </xf>
    <xf numFmtId="0" fontId="3" fillId="0" borderId="0" xfId="0" applyNumberFormat="1" applyFont="1" applyFill="1" applyBorder="1" applyAlignment="1">
      <alignment horizontal="left" vertical="center" wrapText="1"/>
    </xf>
    <xf numFmtId="0" fontId="3" fillId="0" borderId="14" xfId="0" applyNumberFormat="1" applyFont="1" applyFill="1" applyBorder="1" applyAlignment="1">
      <alignment horizontal="left" vertical="center" wrapText="1"/>
    </xf>
    <xf numFmtId="0" fontId="3" fillId="0" borderId="0" xfId="0" applyNumberFormat="1" applyFont="1" applyFill="1" applyAlignment="1">
      <alignment horizontal="justify" vertical="justify" wrapText="1"/>
    </xf>
    <xf numFmtId="0" fontId="4" fillId="0" borderId="1" xfId="0" applyFont="1" applyFill="1" applyBorder="1" applyAlignment="1">
      <alignment horizontal="center"/>
    </xf>
    <xf numFmtId="0" fontId="3" fillId="0" borderId="1" xfId="0" applyFont="1" applyFill="1" applyBorder="1" applyAlignment="1">
      <alignment horizontal="justify" vertical="justify"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4" fillId="0" borderId="0" xfId="0" applyFont="1" applyFill="1" applyAlignment="1">
      <alignment horizontal="justify" vertical="justify" wrapText="1"/>
    </xf>
    <xf numFmtId="0" fontId="4" fillId="0" borderId="1" xfId="0" applyFont="1" applyFill="1" applyBorder="1" applyAlignment="1">
      <alignment horizontal="left"/>
    </xf>
    <xf numFmtId="0" fontId="3" fillId="0" borderId="1" xfId="0" applyFont="1" applyFill="1" applyBorder="1" applyAlignment="1">
      <alignment horizontal="left"/>
    </xf>
    <xf numFmtId="0" fontId="3" fillId="0" borderId="1" xfId="0" applyFont="1" applyFill="1" applyBorder="1" applyAlignment="1">
      <alignment horizontal="left" vertical="justify" wrapText="1"/>
    </xf>
    <xf numFmtId="0" fontId="4" fillId="0" borderId="7" xfId="0" applyFont="1" applyFill="1" applyBorder="1" applyAlignment="1">
      <alignment horizontal="left"/>
    </xf>
    <xf numFmtId="0" fontId="4" fillId="0" borderId="8" xfId="0" applyFont="1" applyFill="1" applyBorder="1" applyAlignment="1">
      <alignment horizontal="left"/>
    </xf>
    <xf numFmtId="0" fontId="4" fillId="0" borderId="100" xfId="0" applyFont="1" applyFill="1" applyBorder="1" applyAlignment="1">
      <alignment horizontal="left"/>
    </xf>
    <xf numFmtId="0" fontId="4" fillId="0" borderId="9" xfId="0" applyFont="1" applyFill="1" applyBorder="1" applyAlignment="1">
      <alignment horizontal="left"/>
    </xf>
    <xf numFmtId="0" fontId="3" fillId="0" borderId="0" xfId="0" applyFont="1" applyFill="1" applyAlignment="1">
      <alignment horizontal="left"/>
    </xf>
    <xf numFmtId="0" fontId="3" fillId="0" borderId="0" xfId="0" applyFont="1" applyFill="1" applyAlignment="1">
      <alignment horizontal="left" vertical="justify" wrapText="1"/>
    </xf>
    <xf numFmtId="0" fontId="3" fillId="0" borderId="0" xfId="0" applyFont="1" applyFill="1" applyAlignment="1">
      <alignment horizontal="justify" vertical="justify" wrapText="1"/>
    </xf>
    <xf numFmtId="0" fontId="4" fillId="0" borderId="1" xfId="0" applyFont="1" applyFill="1" applyBorder="1" applyAlignment="1">
      <alignment horizontal="center" vertical="justify" wrapText="1"/>
    </xf>
    <xf numFmtId="0" fontId="3" fillId="0" borderId="1" xfId="0" applyNumberFormat="1" applyFont="1" applyFill="1" applyBorder="1" applyAlignment="1">
      <alignment horizontal="justify" vertical="justify" wrapText="1"/>
    </xf>
    <xf numFmtId="0" fontId="3" fillId="0" borderId="33" xfId="0" applyFont="1" applyFill="1" applyBorder="1" applyAlignment="1">
      <alignment horizontal="center"/>
    </xf>
    <xf numFmtId="0" fontId="3" fillId="0" borderId="38" xfId="0" applyFont="1" applyFill="1" applyBorder="1" applyAlignment="1">
      <alignment horizontal="center"/>
    </xf>
    <xf numFmtId="0" fontId="3" fillId="0" borderId="39" xfId="0" applyFont="1" applyFill="1" applyBorder="1" applyAlignment="1">
      <alignment horizontal="center"/>
    </xf>
    <xf numFmtId="0" fontId="3" fillId="0" borderId="89" xfId="0" applyFont="1" applyFill="1" applyBorder="1" applyAlignment="1">
      <alignment horizontal="center"/>
    </xf>
    <xf numFmtId="0" fontId="4" fillId="0" borderId="0" xfId="0" applyFont="1" applyFill="1" applyAlignment="1">
      <alignment horizontal="left"/>
    </xf>
    <xf numFmtId="0" fontId="3" fillId="0" borderId="0" xfId="0" applyFont="1" applyFill="1" applyBorder="1" applyAlignment="1">
      <alignment horizontal="justify" vertical="justify" wrapText="1"/>
    </xf>
    <xf numFmtId="0" fontId="3" fillId="0" borderId="14" xfId="0" applyFont="1" applyFill="1" applyBorder="1" applyAlignment="1">
      <alignment horizontal="justify" vertical="justify" wrapText="1"/>
    </xf>
    <xf numFmtId="0" fontId="3" fillId="0" borderId="11" xfId="0" applyFont="1" applyFill="1" applyBorder="1" applyAlignment="1">
      <alignment horizontal="justify" vertical="justify" wrapText="1"/>
    </xf>
    <xf numFmtId="0" fontId="3" fillId="0" borderId="91" xfId="0" applyFont="1" applyFill="1" applyBorder="1" applyAlignment="1">
      <alignment horizontal="justify" vertical="justify" wrapText="1"/>
    </xf>
    <xf numFmtId="0" fontId="3" fillId="0" borderId="12" xfId="0" applyFont="1" applyFill="1" applyBorder="1" applyAlignment="1">
      <alignment horizontal="justify" vertical="justify" wrapText="1"/>
    </xf>
    <xf numFmtId="0" fontId="4" fillId="0" borderId="7" xfId="0" applyFont="1" applyFill="1" applyBorder="1" applyAlignment="1">
      <alignment horizontal="center" vertical="justify" wrapText="1"/>
    </xf>
    <xf numFmtId="0" fontId="4" fillId="0" borderId="8" xfId="0" applyFont="1" applyFill="1" applyBorder="1" applyAlignment="1">
      <alignment horizontal="center" vertical="justify" wrapText="1"/>
    </xf>
    <xf numFmtId="0" fontId="4" fillId="0" borderId="100" xfId="0" applyFont="1" applyFill="1" applyBorder="1" applyAlignment="1">
      <alignment horizontal="center" vertical="justify" wrapText="1"/>
    </xf>
    <xf numFmtId="0" fontId="4" fillId="0" borderId="9" xfId="0" applyFont="1" applyFill="1" applyBorder="1" applyAlignment="1">
      <alignment horizontal="center" vertical="justify" wrapText="1"/>
    </xf>
    <xf numFmtId="0" fontId="3" fillId="0" borderId="13" xfId="0" applyFont="1" applyFill="1" applyBorder="1" applyAlignment="1">
      <alignment horizontal="center"/>
    </xf>
    <xf numFmtId="0" fontId="3" fillId="0" borderId="15" xfId="0" applyFont="1" applyFill="1" applyBorder="1" applyAlignment="1">
      <alignment horizontal="center"/>
    </xf>
    <xf numFmtId="0" fontId="3" fillId="0" borderId="0" xfId="0" applyFont="1" applyFill="1" applyBorder="1" applyAlignment="1">
      <alignment horizontal="center"/>
    </xf>
    <xf numFmtId="0" fontId="3" fillId="0" borderId="14" xfId="0" applyFont="1" applyFill="1" applyBorder="1" applyAlignment="1">
      <alignment horizontal="center"/>
    </xf>
    <xf numFmtId="0" fontId="3" fillId="0" borderId="16" xfId="0" applyFont="1" applyFill="1" applyBorder="1" applyAlignment="1">
      <alignment horizontal="center"/>
    </xf>
    <xf numFmtId="0" fontId="3" fillId="0" borderId="17" xfId="0" applyFont="1" applyFill="1" applyBorder="1" applyAlignment="1">
      <alignment horizontal="center"/>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89"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4" fillId="0" borderId="1" xfId="0" applyFont="1" applyFill="1" applyBorder="1" applyAlignment="1">
      <alignment horizontal="justify" vertical="justify" wrapText="1"/>
    </xf>
    <xf numFmtId="0" fontId="4" fillId="0" borderId="0" xfId="0" applyFont="1" applyFill="1" applyAlignment="1">
      <alignment horizontal="center"/>
    </xf>
    <xf numFmtId="0" fontId="3" fillId="0" borderId="39" xfId="0" applyFont="1" applyFill="1" applyBorder="1" applyAlignment="1">
      <alignment horizontal="left" vertical="center" wrapText="1"/>
    </xf>
    <xf numFmtId="0" fontId="4" fillId="0" borderId="0" xfId="0" applyFont="1" applyFill="1" applyAlignment="1">
      <alignment horizontal="left" vertical="center" wrapText="1"/>
    </xf>
    <xf numFmtId="0" fontId="3" fillId="0" borderId="0" xfId="0" applyNumberFormat="1" applyFont="1" applyFill="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vertical="center" wrapText="1"/>
    </xf>
    <xf numFmtId="0" fontId="3" fillId="0" borderId="0" xfId="0" applyFont="1" applyFill="1" applyAlignment="1">
      <alignment horizontal="left" vertical="top" wrapText="1"/>
    </xf>
    <xf numFmtId="0" fontId="4" fillId="0" borderId="33" xfId="0" applyFont="1" applyFill="1" applyBorder="1" applyAlignment="1">
      <alignment horizontal="center" vertical="center"/>
    </xf>
    <xf numFmtId="0" fontId="4" fillId="0" borderId="89" xfId="0" applyFont="1" applyFill="1" applyBorder="1" applyAlignment="1">
      <alignment horizontal="center" vertical="center"/>
    </xf>
    <xf numFmtId="0" fontId="4" fillId="0" borderId="38" xfId="0" applyFont="1" applyFill="1" applyBorder="1" applyAlignment="1">
      <alignment horizontal="left" vertical="center"/>
    </xf>
    <xf numFmtId="0" fontId="4" fillId="0" borderId="13" xfId="0" applyFont="1" applyFill="1" applyBorder="1" applyAlignment="1">
      <alignment horizontal="left" vertical="center"/>
    </xf>
    <xf numFmtId="0" fontId="4" fillId="0" borderId="0" xfId="0" applyFont="1" applyFill="1" applyBorder="1" applyAlignment="1">
      <alignment horizontal="left" vertical="center"/>
    </xf>
    <xf numFmtId="0" fontId="4" fillId="0" borderId="14" xfId="0" applyFont="1" applyFill="1" applyBorder="1" applyAlignment="1">
      <alignment horizontal="left" vertical="center"/>
    </xf>
    <xf numFmtId="0" fontId="4" fillId="0" borderId="10" xfId="0" applyFont="1" applyFill="1" applyBorder="1" applyAlignment="1">
      <alignment horizontal="left"/>
    </xf>
    <xf numFmtId="0" fontId="4" fillId="0" borderId="11" xfId="0" applyFont="1" applyFill="1" applyBorder="1" applyAlignment="1">
      <alignment horizontal="left"/>
    </xf>
    <xf numFmtId="0" fontId="4" fillId="0" borderId="0" xfId="0" applyFont="1" applyFill="1" applyAlignment="1">
      <alignment horizontal="left" wrapText="1"/>
    </xf>
    <xf numFmtId="0" fontId="4" fillId="0" borderId="0" xfId="0" applyFont="1" applyFill="1" applyAlignment="1">
      <alignment horizontal="left" vertical="top"/>
    </xf>
    <xf numFmtId="0" fontId="3" fillId="0" borderId="0" xfId="0" applyFont="1" applyFill="1" applyAlignment="1">
      <alignment horizontal="left" vertical="top"/>
    </xf>
    <xf numFmtId="0" fontId="3" fillId="0" borderId="1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9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0" xfId="0" applyNumberFormat="1" applyFont="1" applyAlignment="1">
      <alignment horizontal="left" vertical="top" wrapText="1"/>
    </xf>
    <xf numFmtId="0" fontId="3" fillId="0" borderId="1" xfId="0" applyFont="1" applyBorder="1" applyAlignment="1">
      <alignment horizontal="center"/>
    </xf>
    <xf numFmtId="0" fontId="3" fillId="0" borderId="1" xfId="0" applyFont="1" applyBorder="1" applyAlignment="1">
      <alignment horizontal="left" vertical="center" wrapText="1"/>
    </xf>
    <xf numFmtId="0" fontId="3" fillId="0" borderId="7" xfId="0" applyFont="1" applyFill="1" applyBorder="1" applyAlignment="1">
      <alignment horizontal="center" vertical="center"/>
    </xf>
    <xf numFmtId="0" fontId="4" fillId="0" borderId="0" xfId="0" applyFont="1" applyAlignment="1">
      <alignment horizontal="left" vertical="center" wrapText="1"/>
    </xf>
    <xf numFmtId="0" fontId="3" fillId="0" borderId="0" xfId="0" applyNumberFormat="1" applyFont="1" applyAlignment="1">
      <alignment horizontal="left" vertical="center" wrapText="1"/>
    </xf>
    <xf numFmtId="0" fontId="3" fillId="0" borderId="1" xfId="0" applyNumberFormat="1" applyFont="1" applyBorder="1" applyAlignment="1">
      <alignment horizontal="left" vertic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91" xfId="0" applyFont="1" applyBorder="1" applyAlignment="1">
      <alignment horizontal="center"/>
    </xf>
    <xf numFmtId="0" fontId="3" fillId="0" borderId="12" xfId="0" applyFont="1" applyBorder="1" applyAlignment="1">
      <alignment horizontal="center"/>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100" xfId="0" applyFont="1" applyBorder="1" applyAlignment="1">
      <alignment horizontal="center"/>
    </xf>
    <xf numFmtId="0" fontId="4" fillId="0" borderId="9" xfId="0" applyFont="1" applyBorder="1" applyAlignment="1">
      <alignment horizontal="center"/>
    </xf>
    <xf numFmtId="0" fontId="4" fillId="0" borderId="1" xfId="0" applyFont="1" applyBorder="1" applyAlignment="1">
      <alignment horizontal="center"/>
    </xf>
    <xf numFmtId="0" fontId="24" fillId="0" borderId="0" xfId="0" applyFont="1" applyFill="1" applyAlignment="1">
      <alignment horizontal="left"/>
    </xf>
    <xf numFmtId="0" fontId="60" fillId="0" borderId="0" xfId="0" applyFont="1" applyFill="1" applyAlignment="1">
      <alignment horizontal="left"/>
    </xf>
    <xf numFmtId="0" fontId="104" fillId="2" borderId="0" xfId="0" applyFont="1" applyFill="1" applyAlignment="1">
      <alignment horizontal="left" vertical="center"/>
    </xf>
    <xf numFmtId="0" fontId="4" fillId="2" borderId="99" xfId="0" quotePrefix="1" applyFont="1" applyFill="1" applyBorder="1" applyAlignment="1">
      <alignment horizontal="center" vertical="center"/>
    </xf>
    <xf numFmtId="0" fontId="4" fillId="2" borderId="101" xfId="0" quotePrefix="1" applyFont="1" applyFill="1" applyBorder="1" applyAlignment="1">
      <alignment horizontal="center" vertical="center"/>
    </xf>
    <xf numFmtId="0" fontId="4" fillId="2" borderId="99" xfId="0" applyFont="1" applyFill="1" applyBorder="1" applyAlignment="1">
      <alignment horizontal="left" vertical="center"/>
    </xf>
    <xf numFmtId="0" fontId="4" fillId="2" borderId="100" xfId="0" applyFont="1" applyFill="1" applyBorder="1" applyAlignment="1">
      <alignment horizontal="left" vertical="center"/>
    </xf>
    <xf numFmtId="0" fontId="4" fillId="2" borderId="101" xfId="0" applyFont="1" applyFill="1" applyBorder="1" applyAlignment="1">
      <alignment horizontal="left" vertical="center"/>
    </xf>
    <xf numFmtId="0" fontId="3" fillId="2" borderId="99" xfId="0" applyFont="1" applyFill="1" applyBorder="1" applyAlignment="1">
      <alignment horizontal="left" vertical="center" wrapText="1"/>
    </xf>
    <xf numFmtId="0" fontId="3" fillId="2" borderId="100" xfId="0" applyFont="1" applyFill="1" applyBorder="1" applyAlignment="1">
      <alignment horizontal="left" vertical="center" wrapText="1"/>
    </xf>
    <xf numFmtId="0" fontId="3" fillId="2" borderId="101" xfId="0" applyFont="1" applyFill="1" applyBorder="1" applyAlignment="1">
      <alignment horizontal="left" vertical="center" wrapText="1"/>
    </xf>
    <xf numFmtId="0" fontId="3" fillId="2" borderId="99" xfId="0" applyFont="1" applyFill="1" applyBorder="1" applyAlignment="1">
      <alignment horizontal="left" vertical="center"/>
    </xf>
    <xf numFmtId="0" fontId="3" fillId="2" borderId="100" xfId="0" applyFont="1" applyFill="1" applyBorder="1" applyAlignment="1">
      <alignment horizontal="left" vertical="center"/>
    </xf>
    <xf numFmtId="0" fontId="3" fillId="2" borderId="101" xfId="0" applyFont="1" applyFill="1" applyBorder="1" applyAlignment="1">
      <alignment horizontal="left" vertical="center"/>
    </xf>
    <xf numFmtId="0" fontId="2" fillId="2" borderId="99" xfId="0" applyFont="1" applyFill="1" applyBorder="1" applyAlignment="1">
      <alignment horizontal="center" vertical="center"/>
    </xf>
    <xf numFmtId="0" fontId="2" fillId="2" borderId="101" xfId="0" applyFont="1" applyFill="1" applyBorder="1" applyAlignment="1">
      <alignment horizontal="center" vertical="center"/>
    </xf>
    <xf numFmtId="0" fontId="105" fillId="2" borderId="13" xfId="0" applyFont="1" applyFill="1" applyBorder="1" applyAlignment="1">
      <alignment horizontal="center" vertical="center"/>
    </xf>
    <xf numFmtId="0" fontId="105" fillId="2" borderId="14" xfId="0" applyFont="1" applyFill="1" applyBorder="1" applyAlignment="1">
      <alignment horizontal="center" vertical="center"/>
    </xf>
    <xf numFmtId="0" fontId="105" fillId="2" borderId="15" xfId="0" applyFont="1" applyFill="1" applyBorder="1" applyAlignment="1">
      <alignment horizontal="center" vertical="center"/>
    </xf>
    <xf numFmtId="0" fontId="105" fillId="2" borderId="17" xfId="0" applyFont="1" applyFill="1" applyBorder="1" applyAlignment="1">
      <alignment horizontal="center" vertical="center"/>
    </xf>
    <xf numFmtId="0" fontId="80" fillId="2" borderId="90" xfId="0" applyFont="1" applyFill="1" applyBorder="1" applyAlignment="1">
      <alignment horizontal="left" vertical="center" wrapText="1"/>
    </xf>
    <xf numFmtId="0" fontId="80" fillId="2" borderId="91" xfId="0" applyFont="1" applyFill="1" applyBorder="1" applyAlignment="1">
      <alignment horizontal="left" vertical="center" wrapText="1"/>
    </xf>
    <xf numFmtId="0" fontId="80" fillId="2" borderId="92" xfId="0" applyFont="1" applyFill="1" applyBorder="1" applyAlignment="1">
      <alignment horizontal="left" vertical="center" wrapText="1"/>
    </xf>
    <xf numFmtId="0" fontId="4" fillId="2" borderId="99" xfId="0" applyFont="1" applyFill="1" applyBorder="1" applyAlignment="1">
      <alignment horizontal="center" vertical="center"/>
    </xf>
    <xf numFmtId="0" fontId="4" fillId="2" borderId="101" xfId="0" applyFont="1" applyFill="1" applyBorder="1" applyAlignment="1">
      <alignment horizontal="center" vertical="center"/>
    </xf>
    <xf numFmtId="0" fontId="80" fillId="2" borderId="13" xfId="0" applyFont="1" applyFill="1" applyBorder="1" applyAlignment="1">
      <alignment horizontal="left" vertical="center" wrapText="1"/>
    </xf>
    <xf numFmtId="0" fontId="80" fillId="2" borderId="0" xfId="0" applyFont="1" applyFill="1" applyBorder="1" applyAlignment="1">
      <alignment horizontal="left" vertical="center" wrapText="1"/>
    </xf>
    <xf numFmtId="0" fontId="80" fillId="2" borderId="14" xfId="0" applyFont="1" applyFill="1" applyBorder="1" applyAlignment="1">
      <alignment horizontal="left" vertical="center" wrapText="1"/>
    </xf>
    <xf numFmtId="0" fontId="3" fillId="2" borderId="99" xfId="0" applyFont="1" applyFill="1" applyBorder="1" applyAlignment="1">
      <alignment horizontal="left" vertical="top" wrapText="1"/>
    </xf>
    <xf numFmtId="0" fontId="3" fillId="2" borderId="100" xfId="0" applyFont="1" applyFill="1" applyBorder="1" applyAlignment="1">
      <alignment horizontal="left" vertical="top" wrapText="1"/>
    </xf>
    <xf numFmtId="0" fontId="3" fillId="2" borderId="101" xfId="0" applyFont="1" applyFill="1" applyBorder="1" applyAlignment="1">
      <alignment horizontal="left" vertical="top" wrapText="1"/>
    </xf>
    <xf numFmtId="0" fontId="80" fillId="2" borderId="90" xfId="0" applyFont="1" applyFill="1" applyBorder="1" applyAlignment="1">
      <alignment horizontal="center"/>
    </xf>
    <xf numFmtId="0" fontId="80" fillId="2" borderId="92" xfId="0" applyFont="1" applyFill="1" applyBorder="1" applyAlignment="1">
      <alignment horizontal="center"/>
    </xf>
    <xf numFmtId="0" fontId="105" fillId="0" borderId="7" xfId="0" applyFont="1" applyFill="1" applyBorder="1" applyAlignment="1">
      <alignment horizontal="center"/>
    </xf>
    <xf numFmtId="0" fontId="105" fillId="0" borderId="8" xfId="0" applyFont="1" applyFill="1" applyBorder="1" applyAlignment="1">
      <alignment horizontal="center"/>
    </xf>
    <xf numFmtId="0" fontId="105" fillId="0" borderId="9" xfId="0" applyFont="1" applyFill="1" applyBorder="1" applyAlignment="1">
      <alignment horizontal="center"/>
    </xf>
    <xf numFmtId="0" fontId="3" fillId="0" borderId="0" xfId="0" applyFont="1" applyAlignment="1">
      <alignment horizontal="center"/>
    </xf>
    <xf numFmtId="0" fontId="4" fillId="0" borderId="1" xfId="0" applyFont="1" applyBorder="1" applyAlignment="1">
      <alignment horizontal="left" vertical="center" indent="1"/>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14" xfId="0" applyFont="1" applyBorder="1" applyAlignment="1">
      <alignment horizontal="left" vertical="center" wrapText="1" indent="1"/>
    </xf>
    <xf numFmtId="2" fontId="2" fillId="0" borderId="90" xfId="0" applyNumberFormat="1" applyFont="1" applyFill="1" applyBorder="1" applyAlignment="1">
      <alignment horizontal="center" vertical="center"/>
    </xf>
    <xf numFmtId="2" fontId="2" fillId="0" borderId="92" xfId="0" applyNumberFormat="1" applyFont="1" applyFill="1" applyBorder="1" applyAlignment="1">
      <alignment horizontal="center" vertical="center"/>
    </xf>
    <xf numFmtId="2" fontId="2" fillId="0" borderId="13" xfId="0" applyNumberFormat="1" applyFont="1" applyFill="1" applyBorder="1" applyAlignment="1">
      <alignment horizontal="center" vertical="center"/>
    </xf>
    <xf numFmtId="2" fontId="2" fillId="0" borderId="14" xfId="0" applyNumberFormat="1" applyFont="1" applyFill="1" applyBorder="1" applyAlignment="1">
      <alignment horizontal="center" vertical="center"/>
    </xf>
    <xf numFmtId="2" fontId="2" fillId="0" borderId="15" xfId="0" applyNumberFormat="1" applyFont="1" applyFill="1" applyBorder="1" applyAlignment="1">
      <alignment horizontal="center" vertical="center"/>
    </xf>
    <xf numFmtId="2" fontId="2" fillId="0" borderId="17" xfId="0" applyNumberFormat="1" applyFont="1" applyFill="1" applyBorder="1" applyAlignment="1">
      <alignment horizontal="center" vertical="center"/>
    </xf>
    <xf numFmtId="0" fontId="3" fillId="0" borderId="13" xfId="0" applyFont="1" applyBorder="1" applyAlignment="1">
      <alignment horizontal="left" vertical="center" indent="1"/>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0" xfId="0" applyFont="1" applyBorder="1" applyAlignment="1">
      <alignment horizontal="center"/>
    </xf>
    <xf numFmtId="164" fontId="3" fillId="0" borderId="0" xfId="0" applyNumberFormat="1" applyFont="1" applyFill="1" applyAlignment="1">
      <alignment horizontal="left" vertical="center"/>
    </xf>
    <xf numFmtId="0" fontId="34" fillId="0" borderId="0" xfId="0" applyFont="1" applyAlignment="1">
      <alignment horizontal="left"/>
    </xf>
    <xf numFmtId="0" fontId="3" fillId="0" borderId="14" xfId="0" quotePrefix="1"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3" fillId="0" borderId="0" xfId="0" applyFont="1" applyAlignment="1">
      <alignment horizontal="left"/>
    </xf>
    <xf numFmtId="2" fontId="1" fillId="0" borderId="90" xfId="0" applyNumberFormat="1" applyFont="1" applyFill="1" applyBorder="1" applyAlignment="1">
      <alignment horizontal="center" vertical="center"/>
    </xf>
    <xf numFmtId="2" fontId="1" fillId="0" borderId="92" xfId="0" applyNumberFormat="1" applyFont="1" applyFill="1" applyBorder="1" applyAlignment="1">
      <alignment horizontal="center" vertical="center"/>
    </xf>
    <xf numFmtId="2" fontId="1" fillId="0" borderId="13" xfId="0" applyNumberFormat="1" applyFont="1" applyFill="1" applyBorder="1" applyAlignment="1">
      <alignment horizontal="center" vertical="center"/>
    </xf>
    <xf numFmtId="2" fontId="1" fillId="0" borderId="14" xfId="0" applyNumberFormat="1" applyFont="1" applyFill="1" applyBorder="1" applyAlignment="1">
      <alignment horizontal="center" vertical="center"/>
    </xf>
    <xf numFmtId="2" fontId="1" fillId="0" borderId="15" xfId="0" applyNumberFormat="1" applyFont="1" applyFill="1" applyBorder="1" applyAlignment="1">
      <alignment horizontal="center" vertical="center"/>
    </xf>
    <xf numFmtId="2" fontId="1" fillId="0" borderId="17" xfId="0" applyNumberFormat="1" applyFont="1" applyFill="1" applyBorder="1" applyAlignment="1">
      <alignment horizontal="center" vertical="center"/>
    </xf>
    <xf numFmtId="0" fontId="6" fillId="0" borderId="13" xfId="0" applyFont="1" applyBorder="1" applyAlignment="1">
      <alignment horizontal="left" vertical="center" wrapText="1" indent="1"/>
    </xf>
    <xf numFmtId="0" fontId="3" fillId="0" borderId="0" xfId="0" applyFont="1" applyAlignment="1">
      <alignment horizontal="left" indent="1"/>
    </xf>
    <xf numFmtId="0" fontId="3" fillId="0" borderId="13" xfId="0" applyFont="1" applyBorder="1" applyAlignment="1">
      <alignment horizontal="left" indent="1"/>
    </xf>
    <xf numFmtId="0" fontId="3" fillId="0" borderId="15" xfId="0" applyFont="1" applyBorder="1" applyAlignment="1">
      <alignment horizontal="left" indent="1"/>
    </xf>
    <xf numFmtId="0" fontId="3" fillId="0" borderId="16" xfId="0" applyFont="1" applyBorder="1" applyAlignment="1">
      <alignment horizontal="left" indent="1"/>
    </xf>
    <xf numFmtId="0" fontId="3" fillId="0" borderId="0" xfId="0" quotePrefix="1" applyFont="1" applyBorder="1" applyAlignment="1">
      <alignment horizontal="center" vertical="center"/>
    </xf>
    <xf numFmtId="0" fontId="34" fillId="2" borderId="0" xfId="0" applyFont="1" applyFill="1" applyAlignment="1">
      <alignment horizontal="left" vertical="center"/>
    </xf>
    <xf numFmtId="0" fontId="2" fillId="0" borderId="90" xfId="0" applyFont="1" applyFill="1" applyBorder="1" applyAlignment="1">
      <alignment horizontal="center" vertical="center"/>
    </xf>
    <xf numFmtId="0" fontId="2" fillId="0" borderId="92"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7" xfId="0" applyFont="1" applyFill="1" applyBorder="1" applyAlignment="1">
      <alignment horizontal="center" vertical="center"/>
    </xf>
    <xf numFmtId="0" fontId="24" fillId="0" borderId="0" xfId="0" applyFont="1" applyAlignment="1">
      <alignment horizontal="left"/>
    </xf>
    <xf numFmtId="0" fontId="3" fillId="0" borderId="14" xfId="0" applyNumberFormat="1" applyFont="1" applyBorder="1" applyAlignment="1">
      <alignment horizontal="center" vertical="center"/>
    </xf>
    <xf numFmtId="0" fontId="3" fillId="0" borderId="6" xfId="0" applyFont="1" applyBorder="1" applyAlignment="1">
      <alignment horizontal="center"/>
    </xf>
    <xf numFmtId="0" fontId="3" fillId="0" borderId="15"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21" xfId="0" applyFont="1" applyBorder="1" applyAlignment="1">
      <alignment horizontal="left" vertical="center" wrapText="1" indent="1"/>
    </xf>
    <xf numFmtId="0" fontId="3" fillId="0" borderId="22" xfId="0" applyFont="1" applyBorder="1" applyAlignment="1">
      <alignment horizontal="left" vertical="center" wrapText="1" indent="1"/>
    </xf>
    <xf numFmtId="0" fontId="3" fillId="0" borderId="23" xfId="0" applyFont="1" applyBorder="1" applyAlignment="1">
      <alignment horizontal="left" vertical="center" wrapText="1" indent="1"/>
    </xf>
    <xf numFmtId="0" fontId="6" fillId="30" borderId="99" xfId="0" applyFont="1" applyFill="1" applyBorder="1" applyAlignment="1">
      <alignment horizontal="center" vertical="center"/>
    </xf>
    <xf numFmtId="0" fontId="6" fillId="30" borderId="100" xfId="0" applyFont="1" applyFill="1" applyBorder="1" applyAlignment="1">
      <alignment horizontal="center" vertical="center"/>
    </xf>
    <xf numFmtId="0" fontId="6" fillId="30" borderId="101" xfId="0" applyFont="1" applyFill="1" applyBorder="1" applyAlignment="1">
      <alignment horizontal="center" vertical="center"/>
    </xf>
    <xf numFmtId="0" fontId="6" fillId="0" borderId="0" xfId="0" applyFont="1" applyAlignment="1">
      <alignment horizontal="center"/>
    </xf>
    <xf numFmtId="0" fontId="2" fillId="0" borderId="90" xfId="0" applyFont="1" applyFill="1" applyBorder="1" applyAlignment="1">
      <alignment horizontal="center"/>
    </xf>
    <xf numFmtId="0" fontId="2" fillId="0" borderId="91" xfId="0" applyFont="1" applyFill="1" applyBorder="1" applyAlignment="1">
      <alignment horizontal="center"/>
    </xf>
    <xf numFmtId="0" fontId="2" fillId="0" borderId="92" xfId="0" applyFont="1" applyFill="1" applyBorder="1" applyAlignment="1">
      <alignment horizontal="center"/>
    </xf>
    <xf numFmtId="0" fontId="29" fillId="0" borderId="13" xfId="0" applyFont="1" applyFill="1" applyBorder="1" applyAlignment="1">
      <alignment horizontal="center"/>
    </xf>
    <xf numFmtId="0" fontId="29" fillId="0" borderId="0" xfId="0" applyFont="1" applyFill="1" applyBorder="1" applyAlignment="1">
      <alignment horizontal="center"/>
    </xf>
    <xf numFmtId="0" fontId="29" fillId="0" borderId="14" xfId="0" applyFont="1" applyFill="1" applyBorder="1" applyAlignment="1">
      <alignment horizontal="center"/>
    </xf>
    <xf numFmtId="0" fontId="6" fillId="0" borderId="13"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6" fillId="0" borderId="14" xfId="0" applyFont="1" applyFill="1" applyBorder="1" applyAlignment="1">
      <alignment horizontal="left" vertical="center" wrapText="1" indent="1"/>
    </xf>
    <xf numFmtId="0" fontId="87" fillId="0" borderId="99" xfId="0" applyFont="1" applyFill="1" applyBorder="1" applyAlignment="1">
      <alignment horizontal="left"/>
    </xf>
    <xf numFmtId="0" fontId="87" fillId="0" borderId="100" xfId="0" applyFont="1" applyFill="1" applyBorder="1" applyAlignment="1">
      <alignment horizontal="left"/>
    </xf>
    <xf numFmtId="0" fontId="87" fillId="0" borderId="101" xfId="0" applyFont="1" applyFill="1" applyBorder="1" applyAlignment="1">
      <alignment horizontal="left"/>
    </xf>
    <xf numFmtId="0" fontId="3" fillId="0" borderId="90" xfId="0" applyFont="1" applyFill="1" applyBorder="1" applyAlignment="1">
      <alignment horizontal="left" vertical="center" wrapText="1" indent="1"/>
    </xf>
    <xf numFmtId="0" fontId="3" fillId="0" borderId="92"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0" fontId="3" fillId="0" borderId="15" xfId="0" applyFont="1" applyFill="1" applyBorder="1" applyAlignment="1">
      <alignment horizontal="left" vertical="center" wrapText="1" indent="1"/>
    </xf>
    <xf numFmtId="0" fontId="3" fillId="0" borderId="16" xfId="0" applyFont="1" applyFill="1" applyBorder="1" applyAlignment="1">
      <alignment horizontal="left" vertical="center" wrapText="1" indent="1"/>
    </xf>
    <xf numFmtId="0" fontId="3" fillId="0" borderId="17" xfId="0" applyFont="1" applyFill="1" applyBorder="1" applyAlignment="1">
      <alignment horizontal="left" vertical="center" wrapText="1" indent="1"/>
    </xf>
    <xf numFmtId="0" fontId="99" fillId="0" borderId="31" xfId="0" applyFont="1" applyFill="1" applyBorder="1" applyAlignment="1">
      <alignment horizontal="left" vertical="center" wrapText="1"/>
    </xf>
    <xf numFmtId="0" fontId="99" fillId="0" borderId="36" xfId="0" applyFont="1" applyFill="1" applyBorder="1" applyAlignment="1">
      <alignment horizontal="left" vertical="center" wrapText="1"/>
    </xf>
    <xf numFmtId="0" fontId="99" fillId="0" borderId="37" xfId="0" applyFont="1" applyFill="1" applyBorder="1" applyAlignment="1">
      <alignment horizontal="left" vertical="center" wrapText="1"/>
    </xf>
    <xf numFmtId="0" fontId="3" fillId="0" borderId="90" xfId="0" applyFont="1" applyFill="1" applyBorder="1" applyAlignment="1">
      <alignment horizontal="left" vertical="center"/>
    </xf>
    <xf numFmtId="0" fontId="3" fillId="0" borderId="91" xfId="0" applyFont="1" applyFill="1" applyBorder="1" applyAlignment="1">
      <alignment horizontal="left" vertical="center"/>
    </xf>
    <xf numFmtId="0" fontId="3" fillId="0" borderId="92" xfId="0" applyFont="1" applyFill="1" applyBorder="1" applyAlignment="1">
      <alignment horizontal="left" vertical="center"/>
    </xf>
    <xf numFmtId="0" fontId="6" fillId="0" borderId="13" xfId="0" applyFont="1" applyFill="1" applyBorder="1" applyAlignment="1">
      <alignment horizontal="left" vertical="center" indent="1"/>
    </xf>
    <xf numFmtId="0" fontId="6" fillId="0" borderId="0" xfId="0" applyFont="1" applyFill="1" applyBorder="1" applyAlignment="1">
      <alignment horizontal="left" vertical="center" indent="1"/>
    </xf>
    <xf numFmtId="0" fontId="6" fillId="0" borderId="0" xfId="0" applyFont="1" applyFill="1" applyBorder="1" applyAlignment="1">
      <alignment horizontal="left" indent="1"/>
    </xf>
    <xf numFmtId="0" fontId="6" fillId="0" borderId="14" xfId="0" applyFont="1" applyFill="1" applyBorder="1" applyAlignment="1">
      <alignment horizontal="left" indent="1"/>
    </xf>
    <xf numFmtId="0" fontId="6" fillId="0" borderId="13" xfId="0" applyFont="1" applyFill="1" applyBorder="1" applyAlignment="1">
      <alignment horizontal="left" indent="1"/>
    </xf>
    <xf numFmtId="0" fontId="6" fillId="0" borderId="15" xfId="0" applyFont="1" applyFill="1" applyBorder="1" applyAlignment="1">
      <alignment horizontal="left" vertical="center" indent="1"/>
    </xf>
    <xf numFmtId="0" fontId="6" fillId="0" borderId="16" xfId="0" applyFont="1" applyFill="1" applyBorder="1" applyAlignment="1">
      <alignment horizontal="left" vertical="center" indent="1"/>
    </xf>
    <xf numFmtId="0" fontId="8" fillId="0" borderId="90" xfId="0" applyFont="1" applyFill="1" applyBorder="1" applyAlignment="1">
      <alignment horizontal="left" vertical="center"/>
    </xf>
    <xf numFmtId="0" fontId="8" fillId="0" borderId="91" xfId="0" applyFont="1" applyFill="1" applyBorder="1" applyAlignment="1">
      <alignment horizontal="left" vertical="center"/>
    </xf>
    <xf numFmtId="0" fontId="8" fillId="0" borderId="92" xfId="0" applyFont="1" applyFill="1" applyBorder="1" applyAlignment="1">
      <alignment horizontal="left" vertical="center"/>
    </xf>
    <xf numFmtId="0" fontId="114" fillId="0" borderId="0" xfId="0" applyFont="1" applyBorder="1" applyAlignment="1">
      <alignment horizontal="left"/>
    </xf>
    <xf numFmtId="0" fontId="114" fillId="0" borderId="14" xfId="0" applyFont="1" applyBorder="1" applyAlignment="1">
      <alignment horizontal="left"/>
    </xf>
    <xf numFmtId="0" fontId="8" fillId="0" borderId="90" xfId="0" applyFont="1" applyFill="1" applyBorder="1" applyAlignment="1">
      <alignment horizontal="left" vertical="center" indent="1"/>
    </xf>
    <xf numFmtId="0" fontId="8" fillId="0" borderId="91" xfId="0" applyFont="1" applyFill="1" applyBorder="1" applyAlignment="1">
      <alignment horizontal="left" vertical="center" indent="1"/>
    </xf>
    <xf numFmtId="0" fontId="8" fillId="0" borderId="92" xfId="0" applyFont="1" applyFill="1" applyBorder="1" applyAlignment="1">
      <alignment horizontal="left" vertical="center" indent="1"/>
    </xf>
    <xf numFmtId="0" fontId="113" fillId="0" borderId="13" xfId="0" applyFont="1" applyFill="1" applyBorder="1" applyAlignment="1">
      <alignment horizontal="left" vertical="center" wrapText="1" indent="1"/>
    </xf>
    <xf numFmtId="0" fontId="113" fillId="0" borderId="0" xfId="0" applyFont="1" applyFill="1" applyBorder="1" applyAlignment="1">
      <alignment horizontal="left" vertical="center" wrapText="1" indent="1"/>
    </xf>
    <xf numFmtId="0" fontId="113" fillId="0" borderId="14" xfId="0" applyFont="1" applyFill="1" applyBorder="1" applyAlignment="1">
      <alignment horizontal="left" vertical="center" wrapText="1" indent="1"/>
    </xf>
    <xf numFmtId="0" fontId="113" fillId="0" borderId="15" xfId="0" applyFont="1" applyFill="1" applyBorder="1" applyAlignment="1">
      <alignment horizontal="left" vertical="center" wrapText="1" indent="1"/>
    </xf>
    <xf numFmtId="0" fontId="113" fillId="0" borderId="16" xfId="0" applyFont="1" applyFill="1" applyBorder="1" applyAlignment="1">
      <alignment horizontal="left" vertical="center" wrapText="1" indent="1"/>
    </xf>
    <xf numFmtId="0" fontId="113" fillId="0" borderId="17" xfId="0" applyFont="1" applyFill="1" applyBorder="1" applyAlignment="1">
      <alignment horizontal="left" vertical="center" wrapText="1" indent="1"/>
    </xf>
    <xf numFmtId="0" fontId="3" fillId="0" borderId="90" xfId="0" applyFont="1" applyFill="1" applyBorder="1" applyAlignment="1">
      <alignment horizontal="left" vertical="center" wrapText="1"/>
    </xf>
    <xf numFmtId="0" fontId="3" fillId="0" borderId="92" xfId="0" applyFont="1" applyFill="1" applyBorder="1" applyAlignment="1">
      <alignment horizontal="left" vertical="center" wrapText="1"/>
    </xf>
    <xf numFmtId="0" fontId="99" fillId="0" borderId="91" xfId="0" applyFont="1" applyFill="1" applyBorder="1" applyAlignment="1">
      <alignment horizontal="left" vertical="center" wrapText="1"/>
    </xf>
    <xf numFmtId="0" fontId="99" fillId="0" borderId="22" xfId="0" applyFont="1" applyFill="1" applyBorder="1" applyAlignment="1">
      <alignment horizontal="left" vertical="center" wrapText="1"/>
    </xf>
    <xf numFmtId="0" fontId="99" fillId="0" borderId="32" xfId="0" applyFont="1" applyFill="1" applyBorder="1" applyAlignment="1">
      <alignment horizontal="left" vertical="center" wrapText="1"/>
    </xf>
    <xf numFmtId="0" fontId="99" fillId="0" borderId="28" xfId="0" applyFont="1" applyFill="1" applyBorder="1" applyAlignment="1">
      <alignment horizontal="left" vertical="center" wrapText="1"/>
    </xf>
    <xf numFmtId="0" fontId="99" fillId="0" borderId="36" xfId="0" applyFont="1" applyFill="1" applyBorder="1" applyAlignment="1">
      <alignment horizontal="center" vertical="center" wrapText="1"/>
    </xf>
    <xf numFmtId="0" fontId="113" fillId="0" borderId="13" xfId="0" applyFont="1" applyBorder="1" applyAlignment="1">
      <alignment horizontal="left" vertical="center" indent="1"/>
    </xf>
    <xf numFmtId="0" fontId="113" fillId="0" borderId="0" xfId="0" applyFont="1" applyBorder="1" applyAlignment="1">
      <alignment horizontal="left" vertical="center" indent="1"/>
    </xf>
    <xf numFmtId="0" fontId="113" fillId="0" borderId="95" xfId="0" applyFont="1" applyBorder="1" applyAlignment="1">
      <alignment horizontal="left" vertical="center" indent="1"/>
    </xf>
    <xf numFmtId="0" fontId="113" fillId="0" borderId="15" xfId="0" applyFont="1" applyBorder="1" applyAlignment="1">
      <alignment horizontal="left" vertical="center" indent="1"/>
    </xf>
    <xf numFmtId="0" fontId="113" fillId="0" borderId="16" xfId="0" applyFont="1" applyBorder="1" applyAlignment="1">
      <alignment horizontal="left" vertical="center" indent="1"/>
    </xf>
    <xf numFmtId="0" fontId="113" fillId="0" borderId="103" xfId="0" applyFont="1" applyBorder="1" applyAlignment="1">
      <alignment horizontal="left" vertical="center" indent="1"/>
    </xf>
    <xf numFmtId="0" fontId="113" fillId="0" borderId="13" xfId="0" applyFont="1" applyBorder="1" applyAlignment="1">
      <alignment horizontal="left" vertical="center" wrapText="1"/>
    </xf>
    <xf numFmtId="0" fontId="113" fillId="0" borderId="0" xfId="0" applyFont="1" applyBorder="1" applyAlignment="1">
      <alignment horizontal="left" vertical="center" wrapText="1"/>
    </xf>
    <xf numFmtId="0" fontId="113" fillId="0" borderId="95" xfId="0" applyFont="1" applyBorder="1" applyAlignment="1">
      <alignment horizontal="left" vertical="center" wrapText="1"/>
    </xf>
    <xf numFmtId="0" fontId="113" fillId="0" borderId="15" xfId="0" applyFont="1" applyBorder="1" applyAlignment="1">
      <alignment horizontal="left" vertical="center" wrapText="1"/>
    </xf>
    <xf numFmtId="0" fontId="113" fillId="0" borderId="16" xfId="0" applyFont="1" applyBorder="1" applyAlignment="1">
      <alignment horizontal="left" vertical="center" wrapText="1"/>
    </xf>
    <xf numFmtId="0" fontId="113" fillId="0" borderId="103" xfId="0" applyFont="1" applyBorder="1" applyAlignment="1">
      <alignment horizontal="left" vertical="center" wrapText="1"/>
    </xf>
    <xf numFmtId="0" fontId="3" fillId="0" borderId="91" xfId="0" applyFont="1" applyFill="1" applyBorder="1" applyAlignment="1">
      <alignment horizontal="left" indent="1"/>
    </xf>
    <xf numFmtId="0" fontId="3" fillId="0" borderId="92" xfId="0" applyFont="1" applyFill="1" applyBorder="1" applyAlignment="1">
      <alignment horizontal="left" indent="1"/>
    </xf>
    <xf numFmtId="0" fontId="3" fillId="0" borderId="13" xfId="0" applyFont="1" applyFill="1" applyBorder="1" applyAlignment="1">
      <alignment horizontal="left" indent="1"/>
    </xf>
    <xf numFmtId="0" fontId="3" fillId="0" borderId="0" xfId="0" applyFont="1" applyFill="1" applyAlignment="1">
      <alignment horizontal="left" indent="1"/>
    </xf>
    <xf numFmtId="0" fontId="3" fillId="0" borderId="14" xfId="0" applyFont="1" applyFill="1" applyBorder="1" applyAlignment="1">
      <alignment horizontal="left" indent="1"/>
    </xf>
    <xf numFmtId="0" fontId="76" fillId="0" borderId="28" xfId="0" applyFont="1" applyFill="1" applyBorder="1" applyAlignment="1">
      <alignment horizontal="left" vertical="center" wrapText="1"/>
    </xf>
    <xf numFmtId="0" fontId="76" fillId="0" borderId="31" xfId="0" applyFont="1" applyFill="1" applyBorder="1" applyAlignment="1">
      <alignment horizontal="left" vertical="center" wrapText="1"/>
    </xf>
    <xf numFmtId="0" fontId="76" fillId="0" borderId="36" xfId="0" applyFont="1" applyFill="1" applyBorder="1" applyAlignment="1">
      <alignment horizontal="left" vertical="center" wrapText="1"/>
    </xf>
    <xf numFmtId="0" fontId="76" fillId="0" borderId="29" xfId="0" applyFont="1" applyFill="1" applyBorder="1" applyAlignment="1">
      <alignment horizontal="left" vertical="center" wrapText="1"/>
    </xf>
    <xf numFmtId="0" fontId="76" fillId="0" borderId="32" xfId="0" applyFont="1" applyFill="1" applyBorder="1" applyAlignment="1">
      <alignment horizontal="left" vertical="center" wrapText="1"/>
    </xf>
    <xf numFmtId="0" fontId="76" fillId="0" borderId="37" xfId="0" applyFont="1" applyFill="1" applyBorder="1" applyAlignment="1">
      <alignment horizontal="left" vertical="center" wrapText="1"/>
    </xf>
    <xf numFmtId="0" fontId="113" fillId="0" borderId="0" xfId="0" applyFont="1" applyFill="1" applyBorder="1" applyAlignment="1">
      <alignment horizontal="left" vertical="center" wrapText="1"/>
    </xf>
    <xf numFmtId="0" fontId="113" fillId="0" borderId="14" xfId="0" applyFont="1" applyFill="1" applyBorder="1" applyAlignment="1">
      <alignment horizontal="left" vertical="center" wrapText="1"/>
    </xf>
    <xf numFmtId="0" fontId="4" fillId="0" borderId="99" xfId="0" applyFont="1" applyFill="1" applyBorder="1" applyAlignment="1">
      <alignment horizontal="left"/>
    </xf>
    <xf numFmtId="0" fontId="4" fillId="0" borderId="101" xfId="0" applyFont="1" applyFill="1" applyBorder="1" applyAlignment="1">
      <alignment horizontal="left"/>
    </xf>
    <xf numFmtId="0" fontId="113" fillId="0" borderId="16" xfId="0" applyFont="1" applyFill="1" applyBorder="1" applyAlignment="1">
      <alignment horizontal="left" vertical="center" wrapText="1"/>
    </xf>
    <xf numFmtId="0" fontId="113" fillId="0" borderId="17" xfId="0" applyFont="1" applyFill="1" applyBorder="1" applyAlignment="1">
      <alignment horizontal="left" vertical="center" wrapText="1"/>
    </xf>
    <xf numFmtId="0" fontId="76" fillId="0" borderId="16" xfId="0" applyFont="1" applyFill="1" applyBorder="1" applyAlignment="1">
      <alignment horizontal="left" vertical="center" wrapText="1"/>
    </xf>
    <xf numFmtId="0" fontId="8" fillId="0" borderId="99" xfId="0" applyFont="1" applyFill="1" applyBorder="1" applyAlignment="1">
      <alignment horizontal="left" vertical="center"/>
    </xf>
    <xf numFmtId="0" fontId="8" fillId="0" borderId="100" xfId="0" applyFont="1" applyFill="1" applyBorder="1" applyAlignment="1">
      <alignment horizontal="left" vertical="center"/>
    </xf>
    <xf numFmtId="0" fontId="8" fillId="0" borderId="101" xfId="0" applyFont="1" applyFill="1" applyBorder="1" applyAlignment="1">
      <alignment horizontal="left" vertical="center"/>
    </xf>
    <xf numFmtId="0" fontId="113" fillId="0" borderId="90" xfId="0" applyFont="1" applyFill="1" applyBorder="1" applyAlignment="1">
      <alignment horizontal="left" vertical="center" wrapText="1" indent="1"/>
    </xf>
    <xf numFmtId="0" fontId="113" fillId="0" borderId="91" xfId="0" applyFont="1" applyFill="1" applyBorder="1" applyAlignment="1">
      <alignment horizontal="left" vertical="center" wrapText="1" indent="1"/>
    </xf>
    <xf numFmtId="0" fontId="113" fillId="0" borderId="92" xfId="0" applyFont="1" applyFill="1" applyBorder="1" applyAlignment="1">
      <alignment horizontal="left" vertical="center" wrapText="1" indent="1"/>
    </xf>
    <xf numFmtId="0" fontId="113" fillId="0" borderId="13" xfId="0" applyFont="1" applyBorder="1" applyAlignment="1">
      <alignment horizontal="left" vertical="center" wrapText="1" indent="1"/>
    </xf>
    <xf numFmtId="0" fontId="113" fillId="0" borderId="0" xfId="0" applyFont="1" applyBorder="1" applyAlignment="1">
      <alignment horizontal="left" vertical="center" wrapText="1" indent="1"/>
    </xf>
    <xf numFmtId="0" fontId="113" fillId="0" borderId="95" xfId="0" applyFont="1" applyBorder="1" applyAlignment="1">
      <alignment horizontal="left" vertical="center" wrapText="1" indent="1"/>
    </xf>
    <xf numFmtId="0" fontId="113" fillId="0" borderId="15" xfId="0" applyFont="1" applyBorder="1" applyAlignment="1">
      <alignment horizontal="left" vertical="center" wrapText="1" indent="1"/>
    </xf>
    <xf numFmtId="0" fontId="113" fillId="0" borderId="16" xfId="0" applyFont="1" applyBorder="1" applyAlignment="1">
      <alignment horizontal="left" vertical="center" wrapText="1" indent="1"/>
    </xf>
    <xf numFmtId="0" fontId="113" fillId="0" borderId="103" xfId="0" applyFont="1" applyBorder="1" applyAlignment="1">
      <alignment horizontal="left" vertical="center" wrapText="1" indent="1"/>
    </xf>
    <xf numFmtId="0" fontId="76" fillId="0" borderId="25" xfId="0" applyFont="1" applyFill="1" applyBorder="1" applyAlignment="1">
      <alignment vertical="center" wrapText="1"/>
    </xf>
    <xf numFmtId="0" fontId="8" fillId="0" borderId="90" xfId="0" applyFont="1" applyFill="1" applyBorder="1" applyAlignment="1">
      <alignment horizontal="left" vertical="center" wrapText="1"/>
    </xf>
    <xf numFmtId="0" fontId="8" fillId="0" borderId="91" xfId="0" applyFont="1" applyFill="1" applyBorder="1" applyAlignment="1">
      <alignment horizontal="left" vertical="center" wrapText="1"/>
    </xf>
    <xf numFmtId="0" fontId="8" fillId="0" borderId="9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76" fillId="0" borderId="25" xfId="0" applyFont="1" applyFill="1" applyBorder="1" applyAlignment="1">
      <alignment horizontal="left" vertical="center" wrapText="1"/>
    </xf>
    <xf numFmtId="0" fontId="76" fillId="0" borderId="26" xfId="0" applyFont="1" applyFill="1" applyBorder="1" applyAlignment="1">
      <alignment horizontal="left" vertical="center" wrapText="1"/>
    </xf>
    <xf numFmtId="0" fontId="114" fillId="0" borderId="0" xfId="0" applyFont="1" applyFill="1" applyBorder="1" applyAlignment="1">
      <alignment horizontal="left" vertical="center" wrapText="1"/>
    </xf>
    <xf numFmtId="0" fontId="114" fillId="0" borderId="0" xfId="0" applyNumberFormat="1" applyFont="1" applyFill="1" applyBorder="1" applyAlignment="1">
      <alignment vertical="center" wrapText="1"/>
    </xf>
    <xf numFmtId="0" fontId="114" fillId="0" borderId="0" xfId="0" applyNumberFormat="1" applyFont="1" applyFill="1" applyBorder="1" applyAlignment="1">
      <alignment horizontal="left" vertical="center" wrapText="1"/>
    </xf>
    <xf numFmtId="0" fontId="76" fillId="0" borderId="91" xfId="0" applyFont="1" applyFill="1" applyBorder="1" applyAlignment="1">
      <alignment horizontal="left" vertical="center" wrapText="1"/>
    </xf>
    <xf numFmtId="0" fontId="76" fillId="0" borderId="92" xfId="0" applyFont="1" applyFill="1" applyBorder="1" applyAlignment="1">
      <alignment horizontal="left" vertical="center" wrapText="1"/>
    </xf>
    <xf numFmtId="0" fontId="76" fillId="0" borderId="90" xfId="0" applyFont="1" applyFill="1" applyBorder="1" applyAlignment="1">
      <alignment horizontal="left" vertical="center"/>
    </xf>
    <xf numFmtId="0" fontId="76" fillId="0" borderId="91" xfId="0" applyFont="1" applyFill="1" applyBorder="1" applyAlignment="1">
      <alignment horizontal="left" vertical="center"/>
    </xf>
    <xf numFmtId="0" fontId="76" fillId="0" borderId="92" xfId="0" applyFont="1" applyFill="1" applyBorder="1" applyAlignment="1">
      <alignment horizontal="left" vertical="center"/>
    </xf>
    <xf numFmtId="0" fontId="113" fillId="0" borderId="96" xfId="0" applyFont="1" applyBorder="1" applyAlignment="1">
      <alignment horizontal="left" vertical="center" wrapText="1" indent="1"/>
    </xf>
    <xf numFmtId="0" fontId="113" fillId="0" borderId="97" xfId="0" applyFont="1" applyBorder="1" applyAlignment="1">
      <alignment horizontal="left" vertical="center" wrapText="1" indent="1"/>
    </xf>
    <xf numFmtId="0" fontId="113" fillId="0" borderId="98" xfId="0" applyFont="1" applyBorder="1" applyAlignment="1">
      <alignment horizontal="left" vertical="center" wrapText="1" indent="1"/>
    </xf>
    <xf numFmtId="0" fontId="4" fillId="0" borderId="102" xfId="0" applyFont="1" applyFill="1" applyBorder="1" applyAlignment="1">
      <alignment horizontal="left" vertical="center" wrapText="1"/>
    </xf>
    <xf numFmtId="0" fontId="115" fillId="0" borderId="15" xfId="0" applyFont="1" applyFill="1" applyBorder="1" applyAlignment="1">
      <alignment horizontal="left" vertical="center" wrapText="1" indent="1"/>
    </xf>
    <xf numFmtId="0" fontId="115" fillId="0" borderId="16" xfId="0" applyFont="1" applyFill="1" applyBorder="1" applyAlignment="1">
      <alignment horizontal="left" vertical="center" wrapText="1" indent="1"/>
    </xf>
    <xf numFmtId="0" fontId="115" fillId="0" borderId="17" xfId="0" applyFont="1" applyFill="1" applyBorder="1" applyAlignment="1">
      <alignment horizontal="left" vertical="center" wrapText="1" indent="1"/>
    </xf>
    <xf numFmtId="0" fontId="98" fillId="0" borderId="91" xfId="0" applyFont="1" applyFill="1" applyBorder="1" applyAlignment="1">
      <alignment horizontal="left" vertical="center" wrapText="1"/>
    </xf>
    <xf numFmtId="0" fontId="98" fillId="0" borderId="92" xfId="0" applyFont="1" applyFill="1" applyBorder="1" applyAlignment="1">
      <alignment horizontal="left" vertical="center" wrapText="1"/>
    </xf>
    <xf numFmtId="0" fontId="98" fillId="0" borderId="25" xfId="0" applyFont="1" applyFill="1" applyBorder="1" applyAlignment="1">
      <alignment horizontal="left" vertical="center" wrapText="1"/>
    </xf>
    <xf numFmtId="0" fontId="98" fillId="0" borderId="26" xfId="0" applyFont="1" applyFill="1" applyBorder="1" applyAlignment="1">
      <alignment horizontal="left" vertical="center" wrapText="1"/>
    </xf>
    <xf numFmtId="0" fontId="75" fillId="0" borderId="91" xfId="0" applyFont="1" applyFill="1" applyBorder="1" applyAlignment="1">
      <alignment horizontal="left" vertical="center" wrapText="1"/>
    </xf>
    <xf numFmtId="0" fontId="75" fillId="0" borderId="92" xfId="0" applyFont="1" applyFill="1" applyBorder="1" applyAlignment="1">
      <alignment horizontal="left" vertical="center" wrapText="1"/>
    </xf>
    <xf numFmtId="0" fontId="75" fillId="0" borderId="25" xfId="0" applyFont="1" applyFill="1" applyBorder="1" applyAlignment="1">
      <alignment horizontal="left" vertical="center" wrapText="1"/>
    </xf>
    <xf numFmtId="0" fontId="75" fillId="0" borderId="26" xfId="0" applyFont="1" applyFill="1" applyBorder="1" applyAlignment="1">
      <alignment horizontal="left" vertical="center" wrapText="1"/>
    </xf>
    <xf numFmtId="1" fontId="87" fillId="0" borderId="0" xfId="0" applyNumberFormat="1" applyFont="1" applyAlignment="1">
      <alignment horizontal="left"/>
    </xf>
    <xf numFmtId="0" fontId="87" fillId="0" borderId="0" xfId="0" applyFont="1" applyAlignment="1">
      <alignment horizontal="left"/>
    </xf>
    <xf numFmtId="0" fontId="84" fillId="0" borderId="90" xfId="1" applyFont="1" applyFill="1" applyBorder="1" applyAlignment="1" applyProtection="1">
      <alignment horizontal="left" vertical="top" wrapText="1"/>
      <protection hidden="1"/>
    </xf>
    <xf numFmtId="0" fontId="84" fillId="0" borderId="91" xfId="1" applyFont="1" applyFill="1" applyBorder="1" applyAlignment="1" applyProtection="1">
      <alignment horizontal="left" vertical="top" wrapText="1"/>
      <protection hidden="1"/>
    </xf>
    <xf numFmtId="0" fontId="84" fillId="0" borderId="92" xfId="1" applyFont="1" applyFill="1" applyBorder="1" applyAlignment="1" applyProtection="1">
      <alignment horizontal="left" vertical="top" wrapText="1"/>
      <protection hidden="1"/>
    </xf>
    <xf numFmtId="0" fontId="84" fillId="0" borderId="13" xfId="1" applyFont="1" applyFill="1" applyBorder="1" applyAlignment="1" applyProtection="1">
      <alignment horizontal="left" vertical="top" wrapText="1"/>
      <protection hidden="1"/>
    </xf>
    <xf numFmtId="0" fontId="84" fillId="0" borderId="0" xfId="1" applyFont="1" applyFill="1" applyBorder="1" applyAlignment="1" applyProtection="1">
      <alignment horizontal="left" vertical="top" wrapText="1"/>
      <protection hidden="1"/>
    </xf>
    <xf numFmtId="0" fontId="84" fillId="0" borderId="14" xfId="1" applyFont="1" applyFill="1" applyBorder="1" applyAlignment="1" applyProtection="1">
      <alignment horizontal="left" vertical="top" wrapText="1"/>
      <protection hidden="1"/>
    </xf>
    <xf numFmtId="0" fontId="84" fillId="0" borderId="15" xfId="1" applyFont="1" applyFill="1" applyBorder="1" applyAlignment="1" applyProtection="1">
      <alignment horizontal="left" vertical="top" wrapText="1"/>
      <protection hidden="1"/>
    </xf>
    <xf numFmtId="0" fontId="84" fillId="0" borderId="16" xfId="1" applyFont="1" applyFill="1" applyBorder="1" applyAlignment="1" applyProtection="1">
      <alignment horizontal="left" vertical="top" wrapText="1"/>
      <protection hidden="1"/>
    </xf>
    <xf numFmtId="0" fontId="84" fillId="0" borderId="17" xfId="1" applyFont="1" applyFill="1" applyBorder="1" applyAlignment="1" applyProtection="1">
      <alignment horizontal="left" vertical="top" wrapText="1"/>
      <protection hidden="1"/>
    </xf>
    <xf numFmtId="0" fontId="85" fillId="0" borderId="90" xfId="1" applyFont="1" applyFill="1" applyBorder="1" applyAlignment="1" applyProtection="1">
      <alignment horizontal="left" vertical="top" wrapText="1"/>
      <protection hidden="1"/>
    </xf>
    <xf numFmtId="0" fontId="85" fillId="0" borderId="91" xfId="1" applyFont="1" applyFill="1" applyBorder="1" applyAlignment="1" applyProtection="1">
      <alignment horizontal="left" vertical="top" wrapText="1"/>
      <protection hidden="1"/>
    </xf>
    <xf numFmtId="0" fontId="85" fillId="0" borderId="92" xfId="1" applyFont="1" applyFill="1" applyBorder="1" applyAlignment="1" applyProtection="1">
      <alignment horizontal="left" vertical="top" wrapText="1"/>
      <protection hidden="1"/>
    </xf>
    <xf numFmtId="0" fontId="85" fillId="0" borderId="13" xfId="1" applyFont="1" applyFill="1" applyBorder="1" applyAlignment="1" applyProtection="1">
      <alignment horizontal="left" vertical="top" wrapText="1"/>
      <protection hidden="1"/>
    </xf>
    <xf numFmtId="0" fontId="85" fillId="0" borderId="0" xfId="1" applyFont="1" applyFill="1" applyBorder="1" applyAlignment="1" applyProtection="1">
      <alignment horizontal="left" vertical="top" wrapText="1"/>
      <protection hidden="1"/>
    </xf>
    <xf numFmtId="0" fontId="85" fillId="0" borderId="14" xfId="1" applyFont="1" applyFill="1" applyBorder="1" applyAlignment="1" applyProtection="1">
      <alignment horizontal="left" vertical="top" wrapText="1"/>
      <protection hidden="1"/>
    </xf>
    <xf numFmtId="0" fontId="85" fillId="0" borderId="15" xfId="1" applyFont="1" applyFill="1" applyBorder="1" applyAlignment="1" applyProtection="1">
      <alignment horizontal="left" vertical="top" wrapText="1"/>
      <protection hidden="1"/>
    </xf>
    <xf numFmtId="0" fontId="85" fillId="0" borderId="16" xfId="1" applyFont="1" applyFill="1" applyBorder="1" applyAlignment="1" applyProtection="1">
      <alignment horizontal="left" vertical="top" wrapText="1"/>
      <protection hidden="1"/>
    </xf>
    <xf numFmtId="0" fontId="85" fillId="0" borderId="17" xfId="1" applyFont="1" applyFill="1" applyBorder="1" applyAlignment="1" applyProtection="1">
      <alignment horizontal="left" vertical="top" wrapText="1"/>
      <protection hidden="1"/>
    </xf>
    <xf numFmtId="0" fontId="83" fillId="0" borderId="90" xfId="0" applyFont="1" applyFill="1" applyBorder="1" applyAlignment="1">
      <alignment horizontal="left" vertical="center" wrapText="1" indent="2"/>
    </xf>
    <xf numFmtId="0" fontId="83" fillId="0" borderId="11" xfId="0" applyFont="1" applyFill="1" applyBorder="1" applyAlignment="1">
      <alignment horizontal="left" vertical="center" wrapText="1" indent="2"/>
    </xf>
    <xf numFmtId="0" fontId="83" fillId="0" borderId="91" xfId="0" applyFont="1" applyFill="1" applyBorder="1" applyAlignment="1">
      <alignment horizontal="left" vertical="center" wrapText="1" indent="2"/>
    </xf>
    <xf numFmtId="0" fontId="83" fillId="0" borderId="92" xfId="0" applyFont="1" applyFill="1" applyBorder="1" applyAlignment="1">
      <alignment horizontal="left" vertical="center" wrapText="1" indent="2"/>
    </xf>
    <xf numFmtId="0" fontId="83" fillId="0" borderId="13" xfId="0" applyFont="1" applyFill="1" applyBorder="1" applyAlignment="1">
      <alignment horizontal="left" vertical="center" wrapText="1" indent="2"/>
    </xf>
    <xf numFmtId="0" fontId="83" fillId="0" borderId="0" xfId="0" applyFont="1" applyFill="1" applyBorder="1" applyAlignment="1">
      <alignment horizontal="left" vertical="center" wrapText="1" indent="2"/>
    </xf>
    <xf numFmtId="0" fontId="83" fillId="0" borderId="14" xfId="0" applyFont="1" applyFill="1" applyBorder="1" applyAlignment="1">
      <alignment horizontal="left" vertical="center" wrapText="1" indent="2"/>
    </xf>
    <xf numFmtId="0" fontId="83" fillId="0" borderId="15" xfId="0" applyFont="1" applyFill="1" applyBorder="1" applyAlignment="1">
      <alignment horizontal="left" vertical="center" wrapText="1" indent="2"/>
    </xf>
    <xf numFmtId="0" fontId="83" fillId="0" borderId="16" xfId="0" applyFont="1" applyFill="1" applyBorder="1" applyAlignment="1">
      <alignment horizontal="left" vertical="center" wrapText="1" indent="2"/>
    </xf>
    <xf numFmtId="0" fontId="83" fillId="0" borderId="17" xfId="0" applyFont="1" applyFill="1" applyBorder="1" applyAlignment="1">
      <alignment horizontal="left" vertical="center" wrapText="1" indent="2"/>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1" xfId="0" quotePrefix="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indent="3"/>
    </xf>
    <xf numFmtId="2" fontId="2" fillId="0" borderId="1" xfId="0" applyNumberFormat="1" applyFont="1" applyFill="1" applyBorder="1" applyAlignment="1">
      <alignment horizontal="center" vertical="center" wrapText="1"/>
    </xf>
    <xf numFmtId="0" fontId="6" fillId="0" borderId="10" xfId="0" applyFont="1" applyFill="1" applyBorder="1" applyAlignment="1">
      <alignment horizontal="left" vertical="center" indent="3"/>
    </xf>
    <xf numFmtId="0" fontId="6" fillId="0" borderId="11" xfId="0" applyFont="1" applyFill="1" applyBorder="1" applyAlignment="1">
      <alignment horizontal="left" vertical="center" indent="3"/>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2" fillId="0" borderId="33"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33"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94" fillId="0" borderId="0" xfId="0" applyFont="1" applyFill="1" applyAlignment="1">
      <alignment horizontal="center" vertical="center"/>
    </xf>
    <xf numFmtId="0" fontId="92" fillId="0" borderId="13" xfId="0" applyFont="1" applyFill="1" applyBorder="1" applyAlignment="1">
      <alignment horizontal="left" vertical="center" wrapText="1"/>
    </xf>
    <xf numFmtId="0" fontId="92" fillId="0" borderId="0" xfId="0" applyFont="1" applyFill="1" applyBorder="1" applyAlignment="1">
      <alignment horizontal="left" vertical="center" wrapText="1"/>
    </xf>
    <xf numFmtId="0" fontId="92" fillId="0" borderId="14"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6" fillId="0" borderId="0" xfId="0" applyFont="1" applyFill="1" applyAlignment="1">
      <alignment horizontal="left" vertical="center"/>
    </xf>
    <xf numFmtId="0" fontId="0" fillId="0" borderId="1" xfId="0" applyFill="1" applyBorder="1" applyAlignment="1">
      <alignment horizontal="center" vertical="center"/>
    </xf>
    <xf numFmtId="2" fontId="27" fillId="0" borderId="1" xfId="0" applyNumberFormat="1"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165" fontId="6" fillId="0" borderId="0" xfId="0" applyNumberFormat="1" applyFont="1" applyFill="1" applyAlignment="1">
      <alignment horizontal="left" vertical="center" wrapText="1"/>
    </xf>
    <xf numFmtId="0" fontId="6" fillId="0" borderId="0" xfId="0" applyFont="1" applyFill="1" applyAlignment="1">
      <alignment horizontal="left" vertical="center" wrapText="1"/>
    </xf>
    <xf numFmtId="0" fontId="5" fillId="0" borderId="1" xfId="0" applyFont="1" applyFill="1" applyBorder="1" applyAlignment="1">
      <alignment horizontal="left" vertical="center" indent="1"/>
    </xf>
    <xf numFmtId="0" fontId="30" fillId="0" borderId="7" xfId="0" applyFont="1" applyFill="1" applyBorder="1" applyAlignment="1">
      <alignment horizontal="center" vertical="center"/>
    </xf>
    <xf numFmtId="0" fontId="30" fillId="0" borderId="8" xfId="0" applyFont="1" applyFill="1" applyBorder="1" applyAlignment="1">
      <alignment horizontal="center" vertical="center"/>
    </xf>
    <xf numFmtId="0" fontId="97" fillId="0" borderId="8" xfId="0" quotePrefix="1" applyFont="1" applyFill="1" applyBorder="1" applyAlignment="1">
      <alignment horizontal="center" vertical="center"/>
    </xf>
    <xf numFmtId="0" fontId="97" fillId="0" borderId="9" xfId="0" applyFont="1" applyFill="1" applyBorder="1" applyAlignment="1">
      <alignment horizontal="center" vertical="center"/>
    </xf>
    <xf numFmtId="2" fontId="27" fillId="0" borderId="7" xfId="0" applyNumberFormat="1" applyFont="1" applyFill="1" applyBorder="1" applyAlignment="1">
      <alignment horizontal="center" vertical="center"/>
    </xf>
    <xf numFmtId="2" fontId="27" fillId="0" borderId="8" xfId="0" applyNumberFormat="1" applyFont="1" applyFill="1" applyBorder="1" applyAlignment="1">
      <alignment horizontal="center" vertical="center"/>
    </xf>
    <xf numFmtId="2" fontId="27" fillId="0" borderId="9" xfId="0" applyNumberFormat="1"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79" fillId="0" borderId="90" xfId="0" applyFont="1" applyFill="1" applyBorder="1" applyAlignment="1">
      <alignment horizontal="left" vertical="center" wrapText="1" indent="2"/>
    </xf>
    <xf numFmtId="0" fontId="79" fillId="0" borderId="91" xfId="0" applyFont="1" applyFill="1" applyBorder="1" applyAlignment="1">
      <alignment horizontal="left" vertical="center" wrapText="1" indent="2"/>
    </xf>
    <xf numFmtId="0" fontId="79" fillId="0" borderId="92" xfId="0" applyFont="1" applyFill="1" applyBorder="1" applyAlignment="1">
      <alignment horizontal="left" vertical="center" wrapText="1" indent="2"/>
    </xf>
    <xf numFmtId="0" fontId="79" fillId="0" borderId="13" xfId="0" applyFont="1" applyFill="1" applyBorder="1" applyAlignment="1">
      <alignment horizontal="left" vertical="center" wrapText="1" indent="2"/>
    </xf>
    <xf numFmtId="0" fontId="79" fillId="0" borderId="0" xfId="0" applyFont="1" applyFill="1" applyBorder="1" applyAlignment="1">
      <alignment horizontal="left" vertical="center" wrapText="1" indent="2"/>
    </xf>
    <xf numFmtId="0" fontId="79" fillId="0" borderId="14" xfId="0" applyFont="1" applyFill="1" applyBorder="1" applyAlignment="1">
      <alignment horizontal="left" vertical="center" wrapText="1" indent="2"/>
    </xf>
    <xf numFmtId="0" fontId="79" fillId="0" borderId="15" xfId="0" applyFont="1" applyFill="1" applyBorder="1" applyAlignment="1">
      <alignment horizontal="left" vertical="center" wrapText="1" indent="2"/>
    </xf>
    <xf numFmtId="0" fontId="79" fillId="0" borderId="16" xfId="0" applyFont="1" applyFill="1" applyBorder="1" applyAlignment="1">
      <alignment horizontal="left" vertical="center" wrapText="1" indent="2"/>
    </xf>
    <xf numFmtId="0" fontId="79" fillId="0" borderId="17" xfId="0" applyFont="1" applyFill="1" applyBorder="1" applyAlignment="1">
      <alignment horizontal="left" vertical="center" wrapText="1" indent="2"/>
    </xf>
    <xf numFmtId="0" fontId="84" fillId="0" borderId="90" xfId="729" applyFont="1" applyFill="1" applyBorder="1" applyAlignment="1" applyProtection="1">
      <alignment horizontal="left" vertical="top" wrapText="1"/>
      <protection hidden="1"/>
    </xf>
    <xf numFmtId="0" fontId="84" fillId="0" borderId="91" xfId="729" applyFont="1" applyFill="1" applyBorder="1" applyAlignment="1" applyProtection="1">
      <alignment horizontal="left" vertical="top" wrapText="1"/>
      <protection hidden="1"/>
    </xf>
    <xf numFmtId="0" fontId="84" fillId="0" borderId="92" xfId="729" applyFont="1" applyFill="1" applyBorder="1" applyAlignment="1" applyProtection="1">
      <alignment horizontal="left" vertical="top" wrapText="1"/>
      <protection hidden="1"/>
    </xf>
    <xf numFmtId="0" fontId="84" fillId="0" borderId="13" xfId="729" applyFont="1" applyFill="1" applyBorder="1" applyAlignment="1" applyProtection="1">
      <alignment horizontal="left" vertical="top" wrapText="1"/>
      <protection hidden="1"/>
    </xf>
    <xf numFmtId="0" fontId="84" fillId="0" borderId="0" xfId="729" applyFont="1" applyFill="1" applyBorder="1" applyAlignment="1" applyProtection="1">
      <alignment horizontal="left" vertical="top" wrapText="1"/>
      <protection hidden="1"/>
    </xf>
    <xf numFmtId="0" fontId="84" fillId="0" borderId="14" xfId="729" applyFont="1" applyFill="1" applyBorder="1" applyAlignment="1" applyProtection="1">
      <alignment horizontal="left" vertical="top" wrapText="1"/>
      <protection hidden="1"/>
    </xf>
    <xf numFmtId="0" fontId="84" fillId="0" borderId="15" xfId="729" applyFont="1" applyFill="1" applyBorder="1" applyAlignment="1" applyProtection="1">
      <alignment horizontal="left" vertical="top" wrapText="1"/>
      <protection hidden="1"/>
    </xf>
    <xf numFmtId="0" fontId="84" fillId="0" borderId="16" xfId="729" applyFont="1" applyFill="1" applyBorder="1" applyAlignment="1" applyProtection="1">
      <alignment horizontal="left" vertical="top" wrapText="1"/>
      <protection hidden="1"/>
    </xf>
    <xf numFmtId="0" fontId="84" fillId="0" borderId="17" xfId="729" applyFont="1" applyFill="1" applyBorder="1" applyAlignment="1" applyProtection="1">
      <alignment horizontal="left" vertical="top" wrapText="1"/>
      <protection hidden="1"/>
    </xf>
    <xf numFmtId="0" fontId="24" fillId="0" borderId="1" xfId="0" applyFont="1" applyFill="1" applyBorder="1" applyAlignment="1">
      <alignment horizontal="left" vertical="center" wrapText="1"/>
    </xf>
    <xf numFmtId="0" fontId="5" fillId="2" borderId="1" xfId="0" quotePrefix="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pplyAlignment="1">
      <alignment horizontal="left" vertical="center"/>
    </xf>
    <xf numFmtId="0" fontId="23" fillId="0" borderId="0" xfId="0" applyFont="1" applyAlignment="1">
      <alignment horizontal="left" vertical="center"/>
    </xf>
    <xf numFmtId="0" fontId="6" fillId="0" borderId="1" xfId="0" quotePrefix="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84" fillId="0" borderId="90" xfId="1" applyNumberFormat="1" applyFont="1" applyFill="1" applyBorder="1" applyAlignment="1" applyProtection="1">
      <alignment horizontal="left" vertical="top" wrapText="1"/>
      <protection hidden="1"/>
    </xf>
    <xf numFmtId="0" fontId="84" fillId="0" borderId="91" xfId="1" applyNumberFormat="1" applyFont="1" applyFill="1" applyBorder="1" applyAlignment="1" applyProtection="1">
      <alignment horizontal="left" vertical="top" wrapText="1"/>
      <protection hidden="1"/>
    </xf>
    <xf numFmtId="0" fontId="84" fillId="0" borderId="92" xfId="1" applyNumberFormat="1" applyFont="1" applyFill="1" applyBorder="1" applyAlignment="1" applyProtection="1">
      <alignment horizontal="left" vertical="top" wrapText="1"/>
      <protection hidden="1"/>
    </xf>
    <xf numFmtId="0" fontId="84" fillId="0" borderId="13" xfId="1" applyNumberFormat="1" applyFont="1" applyFill="1" applyBorder="1" applyAlignment="1" applyProtection="1">
      <alignment horizontal="left" vertical="top" wrapText="1"/>
      <protection hidden="1"/>
    </xf>
    <xf numFmtId="0" fontId="84" fillId="0" borderId="0" xfId="1" applyNumberFormat="1" applyFont="1" applyFill="1" applyBorder="1" applyAlignment="1" applyProtection="1">
      <alignment horizontal="left" vertical="top" wrapText="1"/>
      <protection hidden="1"/>
    </xf>
    <xf numFmtId="0" fontId="84" fillId="0" borderId="14" xfId="1" applyNumberFormat="1" applyFont="1" applyFill="1" applyBorder="1" applyAlignment="1" applyProtection="1">
      <alignment horizontal="left" vertical="top" wrapText="1"/>
      <protection hidden="1"/>
    </xf>
    <xf numFmtId="0" fontId="84" fillId="0" borderId="15" xfId="1" applyNumberFormat="1" applyFont="1" applyFill="1" applyBorder="1" applyAlignment="1" applyProtection="1">
      <alignment horizontal="left" vertical="top" wrapText="1"/>
      <protection hidden="1"/>
    </xf>
    <xf numFmtId="0" fontId="84" fillId="0" borderId="16" xfId="1" applyNumberFormat="1" applyFont="1" applyFill="1" applyBorder="1" applyAlignment="1" applyProtection="1">
      <alignment horizontal="left" vertical="top" wrapText="1"/>
      <protection hidden="1"/>
    </xf>
    <xf numFmtId="0" fontId="84" fillId="0" borderId="17" xfId="1" applyNumberFormat="1" applyFont="1" applyFill="1" applyBorder="1" applyAlignment="1" applyProtection="1">
      <alignment horizontal="left" vertical="top" wrapText="1"/>
      <protection hidden="1"/>
    </xf>
    <xf numFmtId="0" fontId="6" fillId="0" borderId="0" xfId="0" applyFont="1" applyAlignment="1">
      <alignment horizontal="center" vertical="center"/>
    </xf>
    <xf numFmtId="0" fontId="3" fillId="0" borderId="1" xfId="0" quotePrefix="1" applyFont="1" applyFill="1" applyBorder="1" applyAlignment="1">
      <alignment horizontal="center" vertical="center"/>
    </xf>
    <xf numFmtId="0" fontId="3" fillId="0" borderId="1" xfId="0" applyFont="1" applyFill="1" applyBorder="1" applyAlignment="1">
      <alignment horizontal="center" vertical="center"/>
    </xf>
    <xf numFmtId="2" fontId="79" fillId="0" borderId="1" xfId="0" applyNumberFormat="1" applyFont="1" applyFill="1" applyBorder="1" applyAlignment="1">
      <alignment horizontal="center" vertical="center" wrapText="1"/>
    </xf>
    <xf numFmtId="0" fontId="79" fillId="0" borderId="1" xfId="0" applyFont="1" applyFill="1" applyBorder="1" applyAlignment="1">
      <alignment horizontal="center" vertical="center" wrapText="1"/>
    </xf>
    <xf numFmtId="0" fontId="3" fillId="0" borderId="7" xfId="0" applyFont="1" applyFill="1" applyBorder="1" applyAlignment="1">
      <alignment horizontal="left" vertical="center" indent="1"/>
    </xf>
    <xf numFmtId="0" fontId="3" fillId="0" borderId="9" xfId="0" applyFont="1" applyFill="1" applyBorder="1" applyAlignment="1">
      <alignment horizontal="left" vertical="center" indent="1"/>
    </xf>
    <xf numFmtId="0" fontId="6" fillId="0" borderId="7" xfId="0" applyFont="1" applyFill="1" applyBorder="1" applyAlignment="1">
      <alignment horizontal="left" vertical="center" indent="1"/>
    </xf>
    <xf numFmtId="0" fontId="6" fillId="0" borderId="9" xfId="0" applyFont="1" applyFill="1" applyBorder="1" applyAlignment="1">
      <alignment horizontal="left" vertical="center" indent="1"/>
    </xf>
    <xf numFmtId="0" fontId="6" fillId="0" borderId="1" xfId="0" applyFont="1" applyFill="1" applyBorder="1" applyAlignment="1">
      <alignment horizontal="left" vertical="center" indent="1"/>
    </xf>
    <xf numFmtId="0" fontId="6" fillId="0" borderId="8" xfId="0" applyFont="1" applyFill="1" applyBorder="1" applyAlignment="1">
      <alignment horizontal="center" vertical="center" wrapText="1"/>
    </xf>
    <xf numFmtId="0" fontId="6" fillId="32" borderId="7" xfId="0" applyFont="1" applyFill="1" applyBorder="1" applyAlignment="1">
      <alignment horizontal="center" vertical="center"/>
    </xf>
    <xf numFmtId="0" fontId="6" fillId="32" borderId="8" xfId="0" applyFont="1" applyFill="1" applyBorder="1" applyAlignment="1">
      <alignment horizontal="center" vertical="center"/>
    </xf>
    <xf numFmtId="0" fontId="6" fillId="32" borderId="9" xfId="0" applyFont="1" applyFill="1" applyBorder="1" applyAlignment="1">
      <alignment horizontal="center" vertical="center"/>
    </xf>
    <xf numFmtId="0" fontId="6" fillId="0" borderId="0" xfId="0" applyFont="1" applyFill="1" applyAlignment="1">
      <alignment horizontal="center" vertical="center"/>
    </xf>
    <xf numFmtId="0" fontId="6" fillId="0" borderId="0" xfId="0" quotePrefix="1" applyFont="1" applyFill="1" applyAlignment="1">
      <alignment horizontal="center" vertical="top"/>
    </xf>
    <xf numFmtId="0" fontId="6" fillId="0" borderId="0" xfId="0" applyNumberFormat="1" applyFont="1" applyFill="1" applyAlignment="1">
      <alignment horizontal="left" vertical="center" wrapText="1"/>
    </xf>
    <xf numFmtId="0" fontId="6" fillId="0" borderId="0" xfId="0" applyFont="1" applyFill="1" applyAlignment="1">
      <alignment horizontal="center" vertical="top"/>
    </xf>
    <xf numFmtId="165" fontId="6" fillId="0" borderId="0" xfId="0" applyNumberFormat="1" applyFont="1" applyFill="1" applyAlignment="1">
      <alignment horizontal="left" vertical="center"/>
    </xf>
    <xf numFmtId="0" fontId="6" fillId="0" borderId="0" xfId="0" applyFont="1" applyFill="1" applyAlignment="1">
      <alignment horizontal="center" vertical="top" wrapText="1"/>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14" fontId="6" fillId="0" borderId="0" xfId="0" applyNumberFormat="1" applyFont="1" applyFill="1" applyAlignment="1">
      <alignment horizontal="left" vertical="center" wrapText="1"/>
    </xf>
    <xf numFmtId="0" fontId="2" fillId="0" borderId="0" xfId="0" applyFont="1" applyFill="1" applyAlignment="1">
      <alignment vertical="center"/>
    </xf>
    <xf numFmtId="0" fontId="4" fillId="0" borderId="0" xfId="0" applyFont="1" applyFill="1" applyAlignme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indent="1"/>
    </xf>
    <xf numFmtId="1" fontId="4" fillId="0" borderId="0" xfId="0" applyNumberFormat="1" applyFont="1" applyFill="1" applyBorder="1" applyAlignment="1">
      <alignment horizontal="left" vertical="center" wrapText="1"/>
    </xf>
    <xf numFmtId="0" fontId="83" fillId="0" borderId="24" xfId="0" applyFont="1" applyFill="1" applyBorder="1" applyAlignment="1">
      <alignment horizontal="left" vertical="center" wrapText="1" indent="2"/>
    </xf>
    <xf numFmtId="0" fontId="83" fillId="0" borderId="25" xfId="0" applyFont="1" applyFill="1" applyBorder="1" applyAlignment="1">
      <alignment horizontal="left" vertical="center" wrapText="1" indent="2"/>
    </xf>
    <xf numFmtId="0" fontId="83" fillId="0" borderId="26" xfId="0" applyFont="1" applyFill="1" applyBorder="1" applyAlignment="1">
      <alignment horizontal="left" vertical="center" wrapText="1" indent="2"/>
    </xf>
    <xf numFmtId="0" fontId="3" fillId="34" borderId="99" xfId="0" applyFont="1" applyFill="1" applyBorder="1" applyAlignment="1">
      <alignment horizontal="center"/>
    </xf>
    <xf numFmtId="0" fontId="3" fillId="34" borderId="100" xfId="0" applyFont="1" applyFill="1" applyBorder="1" applyAlignment="1">
      <alignment horizontal="center"/>
    </xf>
    <xf numFmtId="0" fontId="3" fillId="34" borderId="101" xfId="0" applyFont="1" applyFill="1" applyBorder="1" applyAlignment="1">
      <alignment horizontal="center"/>
    </xf>
    <xf numFmtId="2" fontId="2" fillId="0" borderId="10" xfId="0" applyNumberFormat="1" applyFont="1" applyFill="1" applyBorder="1" applyAlignment="1">
      <alignment horizontal="center" vertical="center"/>
    </xf>
    <xf numFmtId="2" fontId="2" fillId="0" borderId="12" xfId="0" applyNumberFormat="1" applyFont="1" applyFill="1" applyBorder="1" applyAlignment="1">
      <alignment horizontal="center" vertical="center"/>
    </xf>
    <xf numFmtId="0" fontId="3" fillId="0" borderId="13" xfId="0" applyFont="1" applyFill="1" applyBorder="1" applyAlignment="1">
      <alignment horizontal="left" vertical="center" indent="1"/>
    </xf>
    <xf numFmtId="0" fontId="3" fillId="0" borderId="0" xfId="0" applyFont="1" applyFill="1" applyBorder="1" applyAlignment="1">
      <alignment horizontal="left" vertical="center" indent="1"/>
    </xf>
    <xf numFmtId="0" fontId="3" fillId="0" borderId="0" xfId="0"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6" xfId="0" applyFont="1" applyFill="1" applyBorder="1" applyAlignment="1">
      <alignment horizontal="center"/>
    </xf>
    <xf numFmtId="0" fontId="4" fillId="0" borderId="1" xfId="0" applyFont="1" applyFill="1" applyBorder="1" applyAlignment="1">
      <alignment horizontal="left" vertical="center" indent="1"/>
    </xf>
    <xf numFmtId="2" fontId="2" fillId="0" borderId="7" xfId="0" applyNumberFormat="1" applyFont="1" applyFill="1" applyBorder="1" applyAlignment="1">
      <alignment horizontal="center" vertical="center"/>
    </xf>
    <xf numFmtId="2" fontId="2" fillId="0" borderId="9" xfId="0" applyNumberFormat="1"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center" vertical="center"/>
    </xf>
    <xf numFmtId="0" fontId="3" fillId="0" borderId="21" xfId="0" applyFont="1" applyFill="1" applyBorder="1" applyAlignment="1">
      <alignment horizontal="left" vertical="center" wrapText="1" indent="1"/>
    </xf>
    <xf numFmtId="0" fontId="3" fillId="0" borderId="22" xfId="0" applyFont="1" applyFill="1" applyBorder="1" applyAlignment="1">
      <alignment horizontal="left" vertical="center" wrapText="1" indent="1"/>
    </xf>
    <xf numFmtId="0" fontId="3" fillId="0" borderId="23" xfId="0" applyFont="1" applyFill="1" applyBorder="1" applyAlignment="1">
      <alignment horizontal="left" vertical="center" wrapText="1" indent="1"/>
    </xf>
    <xf numFmtId="0" fontId="3" fillId="0" borderId="15" xfId="0" applyFont="1" applyFill="1" applyBorder="1" applyAlignment="1">
      <alignment horizontal="left" indent="1"/>
    </xf>
    <xf numFmtId="0" fontId="3" fillId="0" borderId="16" xfId="0" applyFont="1" applyFill="1" applyBorder="1" applyAlignment="1">
      <alignment horizontal="left" indent="1"/>
    </xf>
    <xf numFmtId="0" fontId="3" fillId="0" borderId="0" xfId="0" quotePrefix="1"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quotePrefix="1" applyFont="1" applyFill="1" applyBorder="1" applyAlignment="1">
      <alignment horizontal="center" vertical="center"/>
    </xf>
    <xf numFmtId="0" fontId="3" fillId="0" borderId="14" xfId="0" quotePrefix="1" applyFont="1" applyFill="1" applyBorder="1" applyAlignment="1">
      <alignment horizontal="center" vertical="center"/>
    </xf>
    <xf numFmtId="0" fontId="5" fillId="0" borderId="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66" fillId="0" borderId="0" xfId="0" applyFont="1" applyFill="1" applyAlignment="1">
      <alignment horizontal="left"/>
    </xf>
    <xf numFmtId="0" fontId="6" fillId="31" borderId="7" xfId="0" applyFont="1" applyFill="1" applyBorder="1" applyAlignment="1">
      <alignment horizontal="center"/>
    </xf>
    <xf numFmtId="0" fontId="6" fillId="31" borderId="8" xfId="0" applyFont="1" applyFill="1" applyBorder="1" applyAlignment="1">
      <alignment horizontal="center"/>
    </xf>
    <xf numFmtId="0" fontId="6" fillId="31" borderId="9" xfId="0" applyFont="1" applyFill="1" applyBorder="1" applyAlignment="1">
      <alignment horizontal="center"/>
    </xf>
    <xf numFmtId="164" fontId="6" fillId="0" borderId="0" xfId="0" applyNumberFormat="1" applyFont="1" applyFill="1" applyAlignment="1">
      <alignment horizontal="left" vertical="center"/>
    </xf>
    <xf numFmtId="0" fontId="3" fillId="0" borderId="40" xfId="0" applyFont="1" applyFill="1" applyBorder="1" applyAlignment="1">
      <alignment horizontal="left"/>
    </xf>
    <xf numFmtId="0" fontId="3" fillId="0" borderId="6" xfId="0" applyFont="1" applyFill="1" applyBorder="1" applyAlignment="1">
      <alignment horizontal="left"/>
    </xf>
    <xf numFmtId="0" fontId="3" fillId="0" borderId="41" xfId="0" applyFont="1" applyFill="1" applyBorder="1" applyAlignment="1">
      <alignment horizontal="left"/>
    </xf>
    <xf numFmtId="0" fontId="3" fillId="0" borderId="57" xfId="0" applyFont="1" applyFill="1" applyBorder="1" applyAlignment="1">
      <alignment horizontal="left"/>
    </xf>
    <xf numFmtId="0" fontId="3" fillId="0" borderId="58" xfId="0" applyFont="1" applyFill="1" applyBorder="1" applyAlignment="1">
      <alignment horizontal="left"/>
    </xf>
    <xf numFmtId="0" fontId="3" fillId="0" borderId="94" xfId="0" applyFont="1" applyFill="1" applyBorder="1" applyAlignment="1">
      <alignment horizontal="left"/>
    </xf>
    <xf numFmtId="0" fontId="3" fillId="0" borderId="59" xfId="0" applyFont="1" applyFill="1" applyBorder="1" applyAlignment="1">
      <alignment horizontal="left"/>
    </xf>
    <xf numFmtId="0" fontId="3" fillId="0" borderId="32" xfId="0" applyFont="1" applyFill="1" applyBorder="1" applyAlignment="1">
      <alignment horizontal="left"/>
    </xf>
    <xf numFmtId="0" fontId="3" fillId="0" borderId="4" xfId="0" applyFont="1" applyFill="1" applyBorder="1" applyAlignment="1">
      <alignment horizontal="left"/>
    </xf>
    <xf numFmtId="0" fontId="3" fillId="0" borderId="68" xfId="0" applyFont="1" applyFill="1" applyBorder="1" applyAlignment="1">
      <alignment horizontal="left"/>
    </xf>
    <xf numFmtId="0" fontId="3" fillId="0" borderId="67" xfId="0" applyFont="1" applyFill="1" applyBorder="1" applyAlignment="1">
      <alignment horizontal="left"/>
    </xf>
    <xf numFmtId="0" fontId="3" fillId="0" borderId="60" xfId="0" applyFont="1" applyFill="1" applyBorder="1" applyAlignment="1">
      <alignment horizontal="left"/>
    </xf>
    <xf numFmtId="0" fontId="3" fillId="0" borderId="69" xfId="0" applyFont="1" applyFill="1" applyBorder="1" applyAlignment="1">
      <alignment horizontal="left"/>
    </xf>
    <xf numFmtId="0" fontId="3" fillId="0" borderId="42" xfId="0" applyFont="1" applyFill="1" applyBorder="1" applyAlignment="1">
      <alignment horizontal="center" vertical="center"/>
    </xf>
    <xf numFmtId="0" fontId="3" fillId="0" borderId="46" xfId="0" applyFont="1" applyFill="1" applyBorder="1" applyAlignment="1">
      <alignment horizontal="center"/>
    </xf>
    <xf numFmtId="0" fontId="3" fillId="0" borderId="30" xfId="0" applyFont="1" applyFill="1" applyBorder="1" applyAlignment="1">
      <alignment horizontal="left"/>
    </xf>
    <xf numFmtId="0" fontId="3" fillId="0" borderId="66" xfId="0" applyFont="1" applyFill="1" applyBorder="1" applyAlignment="1">
      <alignment horizontal="left"/>
    </xf>
    <xf numFmtId="0" fontId="3" fillId="0" borderId="31" xfId="0" applyFont="1" applyFill="1" applyBorder="1" applyAlignment="1">
      <alignment horizontal="left"/>
    </xf>
    <xf numFmtId="0" fontId="3" fillId="0" borderId="65" xfId="0" applyFont="1" applyFill="1" applyBorder="1" applyAlignment="1">
      <alignment horizontal="left"/>
    </xf>
    <xf numFmtId="0" fontId="3" fillId="0" borderId="42" xfId="0" applyFont="1" applyFill="1" applyBorder="1" applyAlignment="1">
      <alignment horizontal="left"/>
    </xf>
    <xf numFmtId="0" fontId="3" fillId="0" borderId="43" xfId="0" applyFont="1" applyFill="1" applyBorder="1" applyAlignment="1">
      <alignment horizontal="left"/>
    </xf>
    <xf numFmtId="0" fontId="3" fillId="0" borderId="0" xfId="0" applyFont="1" applyFill="1" applyBorder="1" applyAlignment="1">
      <alignment vertical="center"/>
    </xf>
    <xf numFmtId="2" fontId="3" fillId="0" borderId="43"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3" fillId="0" borderId="93" xfId="0" applyFont="1" applyFill="1" applyBorder="1" applyAlignment="1">
      <alignment horizontal="center" vertical="center"/>
    </xf>
    <xf numFmtId="0" fontId="4" fillId="0" borderId="0" xfId="0" applyFont="1" applyFill="1" applyAlignment="1">
      <alignment horizontal="left" vertical="center"/>
    </xf>
    <xf numFmtId="0" fontId="6" fillId="0" borderId="0" xfId="0" applyFont="1" applyFill="1" applyAlignment="1">
      <alignment horizontal="left"/>
    </xf>
    <xf numFmtId="0" fontId="1" fillId="0" borderId="0" xfId="0" applyFont="1" applyFill="1" applyAlignment="1">
      <alignment horizontal="center"/>
    </xf>
    <xf numFmtId="0" fontId="4" fillId="0" borderId="1" xfId="0" applyFont="1" applyFill="1" applyBorder="1" applyAlignment="1">
      <alignment horizontal="center" vertical="center"/>
    </xf>
    <xf numFmtId="0" fontId="3" fillId="0" borderId="99" xfId="0" applyFont="1" applyFill="1" applyBorder="1" applyAlignment="1">
      <alignment horizontal="left" vertical="justify" wrapText="1"/>
    </xf>
    <xf numFmtId="0" fontId="3" fillId="0" borderId="100" xfId="0" applyFont="1" applyFill="1" applyBorder="1" applyAlignment="1">
      <alignment horizontal="left" vertical="justify" wrapText="1"/>
    </xf>
    <xf numFmtId="0" fontId="3" fillId="0" borderId="101" xfId="0" applyFont="1" applyFill="1" applyBorder="1" applyAlignment="1">
      <alignment horizontal="left" vertical="justify" wrapText="1"/>
    </xf>
    <xf numFmtId="0" fontId="0" fillId="0" borderId="100" xfId="0" applyBorder="1" applyAlignment="1">
      <alignment horizontal="left" vertical="justify" wrapText="1"/>
    </xf>
    <xf numFmtId="0" fontId="0" fillId="0" borderId="101" xfId="0" applyBorder="1" applyAlignment="1">
      <alignment horizontal="left" vertical="justify" wrapText="1"/>
    </xf>
    <xf numFmtId="0" fontId="3" fillId="0" borderId="1" xfId="0" applyFont="1" applyFill="1" applyBorder="1" applyAlignment="1">
      <alignment horizontal="left" vertical="top" wrapText="1"/>
    </xf>
    <xf numFmtId="0" fontId="3" fillId="0" borderId="99" xfId="0" applyNumberFormat="1" applyFont="1" applyFill="1" applyBorder="1" applyAlignment="1">
      <alignment horizontal="left" vertical="justify" wrapText="1"/>
    </xf>
    <xf numFmtId="0" fontId="3" fillId="0" borderId="99" xfId="0" applyFont="1" applyFill="1" applyBorder="1" applyAlignment="1">
      <alignment horizontal="left" vertical="justify"/>
    </xf>
    <xf numFmtId="0" fontId="0" fillId="0" borderId="100" xfId="0" applyBorder="1" applyAlignment="1">
      <alignment horizontal="left" vertical="justify"/>
    </xf>
    <xf numFmtId="0" fontId="0" fillId="0" borderId="101" xfId="0" applyBorder="1" applyAlignment="1">
      <alignment horizontal="left" vertical="justify"/>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3" fillId="0" borderId="1" xfId="0" applyNumberFormat="1" applyFont="1" applyBorder="1" applyAlignment="1">
      <alignment horizontal="left" vertical="top" wrapText="1"/>
    </xf>
    <xf numFmtId="0" fontId="3" fillId="0" borderId="90" xfId="0" applyFont="1" applyFill="1" applyBorder="1" applyAlignment="1">
      <alignment horizontal="left" vertical="top" wrapText="1"/>
    </xf>
    <xf numFmtId="0" fontId="3" fillId="0" borderId="91" xfId="0" applyFont="1" applyFill="1" applyBorder="1" applyAlignment="1">
      <alignment horizontal="left" vertical="top" wrapText="1"/>
    </xf>
    <xf numFmtId="0" fontId="3" fillId="0" borderId="99" xfId="0" applyFont="1" applyFill="1" applyBorder="1" applyAlignment="1">
      <alignment horizontal="left" vertical="top" wrapText="1"/>
    </xf>
    <xf numFmtId="0" fontId="3" fillId="0" borderId="100" xfId="0" applyFont="1" applyFill="1" applyBorder="1" applyAlignment="1">
      <alignment horizontal="left" vertical="top" wrapText="1"/>
    </xf>
    <xf numFmtId="0" fontId="3" fillId="0" borderId="99" xfId="0" applyNumberFormat="1" applyFont="1" applyFill="1" applyBorder="1" applyAlignment="1">
      <alignment horizontal="left" vertical="top" wrapText="1"/>
    </xf>
    <xf numFmtId="0" fontId="0" fillId="0" borderId="100" xfId="0" applyBorder="1" applyAlignment="1">
      <alignment horizontal="left" vertical="top" wrapText="1"/>
    </xf>
    <xf numFmtId="0" fontId="0" fillId="0" borderId="1" xfId="0" applyBorder="1" applyAlignment="1">
      <alignment horizontal="left" vertical="center" wrapText="1"/>
    </xf>
    <xf numFmtId="0" fontId="3" fillId="0" borderId="1" xfId="0" applyFont="1" applyFill="1" applyBorder="1" applyAlignment="1">
      <alignment horizontal="left" vertical="justify"/>
    </xf>
    <xf numFmtId="0" fontId="0" fillId="0" borderId="1" xfId="0" applyBorder="1" applyAlignment="1">
      <alignment horizontal="left" vertical="justify"/>
    </xf>
    <xf numFmtId="0" fontId="3" fillId="0" borderId="100" xfId="0" applyFont="1" applyFill="1" applyBorder="1" applyAlignment="1">
      <alignment horizontal="left" vertical="justify"/>
    </xf>
    <xf numFmtId="0" fontId="3" fillId="0" borderId="101" xfId="0" applyFont="1" applyFill="1" applyBorder="1" applyAlignment="1">
      <alignment horizontal="left" vertical="justify"/>
    </xf>
    <xf numFmtId="0" fontId="3" fillId="0" borderId="99" xfId="0" applyFont="1" applyBorder="1" applyAlignment="1">
      <alignment horizontal="left" vertical="top" wrapText="1"/>
    </xf>
    <xf numFmtId="0" fontId="3" fillId="0" borderId="100" xfId="0" applyFont="1" applyBorder="1" applyAlignment="1">
      <alignment horizontal="left" vertical="top" wrapText="1"/>
    </xf>
    <xf numFmtId="0" fontId="3" fillId="0" borderId="101" xfId="0" applyFont="1" applyBorder="1" applyAlignment="1">
      <alignment horizontal="left" vertical="top" wrapText="1"/>
    </xf>
    <xf numFmtId="0" fontId="3" fillId="0" borderId="38" xfId="0" applyFont="1" applyFill="1" applyBorder="1" applyAlignment="1">
      <alignment horizontal="left" vertical="top" wrapText="1"/>
    </xf>
    <xf numFmtId="0" fontId="0" fillId="0" borderId="38" xfId="0" applyBorder="1" applyAlignment="1">
      <alignment horizontal="left" vertical="top" wrapText="1"/>
    </xf>
    <xf numFmtId="0" fontId="3" fillId="0" borderId="39" xfId="0" applyFont="1" applyFill="1" applyBorder="1" applyAlignment="1">
      <alignment horizontal="left" vertical="top" wrapText="1"/>
    </xf>
    <xf numFmtId="0" fontId="0" fillId="0" borderId="39" xfId="0" applyBorder="1" applyAlignment="1">
      <alignment horizontal="left" vertical="top" wrapText="1"/>
    </xf>
    <xf numFmtId="0" fontId="3" fillId="0" borderId="89"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01" xfId="0" applyFont="1" applyFill="1" applyBorder="1" applyAlignment="1">
      <alignment horizontal="left" vertical="top" wrapText="1"/>
    </xf>
    <xf numFmtId="0" fontId="3" fillId="0" borderId="9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cellXfs>
  <cellStyles count="803">
    <cellStyle name="20% - Accent1 2" xfId="5" xr:uid="{00000000-0005-0000-0000-000000000000}"/>
    <cellStyle name="20% - Accent1 2 2" xfId="6" xr:uid="{00000000-0005-0000-0000-000001000000}"/>
    <cellStyle name="20% - Accent1 2 2 2" xfId="7" xr:uid="{00000000-0005-0000-0000-000002000000}"/>
    <cellStyle name="20% - Accent1 2 3" xfId="8" xr:uid="{00000000-0005-0000-0000-000003000000}"/>
    <cellStyle name="20% - Accent1 2 3 2" xfId="9" xr:uid="{00000000-0005-0000-0000-000004000000}"/>
    <cellStyle name="20% - Accent1 2 4" xfId="10" xr:uid="{00000000-0005-0000-0000-000005000000}"/>
    <cellStyle name="20% - Accent1 2 4 2" xfId="11" xr:uid="{00000000-0005-0000-0000-000006000000}"/>
    <cellStyle name="20% - Accent1 2 5" xfId="12" xr:uid="{00000000-0005-0000-0000-000007000000}"/>
    <cellStyle name="20% - Accent1 3" xfId="13" xr:uid="{00000000-0005-0000-0000-000008000000}"/>
    <cellStyle name="20% - Accent1 3 2" xfId="14" xr:uid="{00000000-0005-0000-0000-000009000000}"/>
    <cellStyle name="20% - Accent1 3 2 2" xfId="15" xr:uid="{00000000-0005-0000-0000-00000A000000}"/>
    <cellStyle name="20% - Accent1 3 3" xfId="16" xr:uid="{00000000-0005-0000-0000-00000B000000}"/>
    <cellStyle name="20% - Accent1 3 3 2" xfId="17" xr:uid="{00000000-0005-0000-0000-00000C000000}"/>
    <cellStyle name="20% - Accent1 3 4" xfId="18" xr:uid="{00000000-0005-0000-0000-00000D000000}"/>
    <cellStyle name="20% - Accent1 3 4 2" xfId="19" xr:uid="{00000000-0005-0000-0000-00000E000000}"/>
    <cellStyle name="20% - Accent1 3 5" xfId="20" xr:uid="{00000000-0005-0000-0000-00000F000000}"/>
    <cellStyle name="20% - Accent1 4" xfId="21" xr:uid="{00000000-0005-0000-0000-000010000000}"/>
    <cellStyle name="20% - Accent1 4 2" xfId="22" xr:uid="{00000000-0005-0000-0000-000011000000}"/>
    <cellStyle name="20% - Accent1 4 2 2" xfId="23" xr:uid="{00000000-0005-0000-0000-000012000000}"/>
    <cellStyle name="20% - Accent1 4 3" xfId="24" xr:uid="{00000000-0005-0000-0000-000013000000}"/>
    <cellStyle name="20% - Accent1 4 3 2" xfId="25" xr:uid="{00000000-0005-0000-0000-000014000000}"/>
    <cellStyle name="20% - Accent1 4 4" xfId="26" xr:uid="{00000000-0005-0000-0000-000015000000}"/>
    <cellStyle name="20% - Accent1 4 4 2" xfId="27" xr:uid="{00000000-0005-0000-0000-000016000000}"/>
    <cellStyle name="20% - Accent1 4 5" xfId="28" xr:uid="{00000000-0005-0000-0000-000017000000}"/>
    <cellStyle name="20% - Accent1 5" xfId="29" xr:uid="{00000000-0005-0000-0000-000018000000}"/>
    <cellStyle name="20% - Accent1 5 2" xfId="30" xr:uid="{00000000-0005-0000-0000-000019000000}"/>
    <cellStyle name="20% - Accent1 5 2 2" xfId="31" xr:uid="{00000000-0005-0000-0000-00001A000000}"/>
    <cellStyle name="20% - Accent1 5 3" xfId="32" xr:uid="{00000000-0005-0000-0000-00001B000000}"/>
    <cellStyle name="20% - Accent1 5 3 2" xfId="33" xr:uid="{00000000-0005-0000-0000-00001C000000}"/>
    <cellStyle name="20% - Accent1 5 4" xfId="34" xr:uid="{00000000-0005-0000-0000-00001D000000}"/>
    <cellStyle name="20% - Accent1 5 4 2" xfId="35" xr:uid="{00000000-0005-0000-0000-00001E000000}"/>
    <cellStyle name="20% - Accent1 5 5" xfId="36" xr:uid="{00000000-0005-0000-0000-00001F000000}"/>
    <cellStyle name="20% - Accent1 6" xfId="37" xr:uid="{00000000-0005-0000-0000-000020000000}"/>
    <cellStyle name="20% - Accent1 6 2" xfId="38" xr:uid="{00000000-0005-0000-0000-000021000000}"/>
    <cellStyle name="20% - Accent1 6 2 2" xfId="39" xr:uid="{00000000-0005-0000-0000-000022000000}"/>
    <cellStyle name="20% - Accent1 6 3" xfId="40" xr:uid="{00000000-0005-0000-0000-000023000000}"/>
    <cellStyle name="20% - Accent1 6 3 2" xfId="41" xr:uid="{00000000-0005-0000-0000-000024000000}"/>
    <cellStyle name="20% - Accent1 6 4" xfId="42" xr:uid="{00000000-0005-0000-0000-000025000000}"/>
    <cellStyle name="20% - Accent1 6 4 2" xfId="43" xr:uid="{00000000-0005-0000-0000-000026000000}"/>
    <cellStyle name="20% - Accent1 6 5" xfId="44" xr:uid="{00000000-0005-0000-0000-000027000000}"/>
    <cellStyle name="20% - Accent1 7" xfId="45" xr:uid="{00000000-0005-0000-0000-000028000000}"/>
    <cellStyle name="20% - Accent1 7 2" xfId="46" xr:uid="{00000000-0005-0000-0000-000029000000}"/>
    <cellStyle name="20% - Accent1 7 2 2" xfId="47" xr:uid="{00000000-0005-0000-0000-00002A000000}"/>
    <cellStyle name="20% - Accent1 7 3" xfId="48" xr:uid="{00000000-0005-0000-0000-00002B000000}"/>
    <cellStyle name="20% - Accent1 7 3 2" xfId="49" xr:uid="{00000000-0005-0000-0000-00002C000000}"/>
    <cellStyle name="20% - Accent1 7 4" xfId="50" xr:uid="{00000000-0005-0000-0000-00002D000000}"/>
    <cellStyle name="20% - Accent1 7 4 2" xfId="51" xr:uid="{00000000-0005-0000-0000-00002E000000}"/>
    <cellStyle name="20% - Accent1 7 5" xfId="52" xr:uid="{00000000-0005-0000-0000-00002F000000}"/>
    <cellStyle name="20% - Accent2 2" xfId="53" xr:uid="{00000000-0005-0000-0000-000030000000}"/>
    <cellStyle name="20% - Accent2 2 2" xfId="54" xr:uid="{00000000-0005-0000-0000-000031000000}"/>
    <cellStyle name="20% - Accent2 2 2 2" xfId="55" xr:uid="{00000000-0005-0000-0000-000032000000}"/>
    <cellStyle name="20% - Accent2 2 3" xfId="56" xr:uid="{00000000-0005-0000-0000-000033000000}"/>
    <cellStyle name="20% - Accent2 2 3 2" xfId="57" xr:uid="{00000000-0005-0000-0000-000034000000}"/>
    <cellStyle name="20% - Accent2 2 4" xfId="58" xr:uid="{00000000-0005-0000-0000-000035000000}"/>
    <cellStyle name="20% - Accent2 2 4 2" xfId="59" xr:uid="{00000000-0005-0000-0000-000036000000}"/>
    <cellStyle name="20% - Accent2 2 5" xfId="60" xr:uid="{00000000-0005-0000-0000-000037000000}"/>
    <cellStyle name="20% - Accent2 3" xfId="61" xr:uid="{00000000-0005-0000-0000-000038000000}"/>
    <cellStyle name="20% - Accent2 3 2" xfId="62" xr:uid="{00000000-0005-0000-0000-000039000000}"/>
    <cellStyle name="20% - Accent2 3 2 2" xfId="63" xr:uid="{00000000-0005-0000-0000-00003A000000}"/>
    <cellStyle name="20% - Accent2 3 3" xfId="64" xr:uid="{00000000-0005-0000-0000-00003B000000}"/>
    <cellStyle name="20% - Accent2 3 3 2" xfId="65" xr:uid="{00000000-0005-0000-0000-00003C000000}"/>
    <cellStyle name="20% - Accent2 3 4" xfId="66" xr:uid="{00000000-0005-0000-0000-00003D000000}"/>
    <cellStyle name="20% - Accent2 3 4 2" xfId="67" xr:uid="{00000000-0005-0000-0000-00003E000000}"/>
    <cellStyle name="20% - Accent2 3 5" xfId="68" xr:uid="{00000000-0005-0000-0000-00003F000000}"/>
    <cellStyle name="20% - Accent2 4" xfId="69" xr:uid="{00000000-0005-0000-0000-000040000000}"/>
    <cellStyle name="20% - Accent2 4 2" xfId="70" xr:uid="{00000000-0005-0000-0000-000041000000}"/>
    <cellStyle name="20% - Accent2 4 2 2" xfId="71" xr:uid="{00000000-0005-0000-0000-000042000000}"/>
    <cellStyle name="20% - Accent2 4 3" xfId="72" xr:uid="{00000000-0005-0000-0000-000043000000}"/>
    <cellStyle name="20% - Accent2 4 3 2" xfId="73" xr:uid="{00000000-0005-0000-0000-000044000000}"/>
    <cellStyle name="20% - Accent2 4 4" xfId="74" xr:uid="{00000000-0005-0000-0000-000045000000}"/>
    <cellStyle name="20% - Accent2 4 4 2" xfId="75" xr:uid="{00000000-0005-0000-0000-000046000000}"/>
    <cellStyle name="20% - Accent2 4 5" xfId="76" xr:uid="{00000000-0005-0000-0000-000047000000}"/>
    <cellStyle name="20% - Accent2 5" xfId="77" xr:uid="{00000000-0005-0000-0000-000048000000}"/>
    <cellStyle name="20% - Accent2 5 2" xfId="78" xr:uid="{00000000-0005-0000-0000-000049000000}"/>
    <cellStyle name="20% - Accent2 5 2 2" xfId="79" xr:uid="{00000000-0005-0000-0000-00004A000000}"/>
    <cellStyle name="20% - Accent2 5 3" xfId="80" xr:uid="{00000000-0005-0000-0000-00004B000000}"/>
    <cellStyle name="20% - Accent2 5 3 2" xfId="81" xr:uid="{00000000-0005-0000-0000-00004C000000}"/>
    <cellStyle name="20% - Accent2 5 4" xfId="82" xr:uid="{00000000-0005-0000-0000-00004D000000}"/>
    <cellStyle name="20% - Accent2 5 4 2" xfId="83" xr:uid="{00000000-0005-0000-0000-00004E000000}"/>
    <cellStyle name="20% - Accent2 5 5" xfId="84" xr:uid="{00000000-0005-0000-0000-00004F000000}"/>
    <cellStyle name="20% - Accent2 6" xfId="85" xr:uid="{00000000-0005-0000-0000-000050000000}"/>
    <cellStyle name="20% - Accent2 6 2" xfId="86" xr:uid="{00000000-0005-0000-0000-000051000000}"/>
    <cellStyle name="20% - Accent2 6 2 2" xfId="87" xr:uid="{00000000-0005-0000-0000-000052000000}"/>
    <cellStyle name="20% - Accent2 6 3" xfId="88" xr:uid="{00000000-0005-0000-0000-000053000000}"/>
    <cellStyle name="20% - Accent2 6 3 2" xfId="89" xr:uid="{00000000-0005-0000-0000-000054000000}"/>
    <cellStyle name="20% - Accent2 6 4" xfId="90" xr:uid="{00000000-0005-0000-0000-000055000000}"/>
    <cellStyle name="20% - Accent2 6 4 2" xfId="91" xr:uid="{00000000-0005-0000-0000-000056000000}"/>
    <cellStyle name="20% - Accent2 6 5" xfId="92" xr:uid="{00000000-0005-0000-0000-000057000000}"/>
    <cellStyle name="20% - Accent2 7" xfId="93" xr:uid="{00000000-0005-0000-0000-000058000000}"/>
    <cellStyle name="20% - Accent2 7 2" xfId="94" xr:uid="{00000000-0005-0000-0000-000059000000}"/>
    <cellStyle name="20% - Accent2 7 2 2" xfId="95" xr:uid="{00000000-0005-0000-0000-00005A000000}"/>
    <cellStyle name="20% - Accent2 7 3" xfId="96" xr:uid="{00000000-0005-0000-0000-00005B000000}"/>
    <cellStyle name="20% - Accent2 7 3 2" xfId="97" xr:uid="{00000000-0005-0000-0000-00005C000000}"/>
    <cellStyle name="20% - Accent2 7 4" xfId="98" xr:uid="{00000000-0005-0000-0000-00005D000000}"/>
    <cellStyle name="20% - Accent2 7 4 2" xfId="99" xr:uid="{00000000-0005-0000-0000-00005E000000}"/>
    <cellStyle name="20% - Accent2 7 5" xfId="100" xr:uid="{00000000-0005-0000-0000-00005F000000}"/>
    <cellStyle name="20% - Accent3 2" xfId="101" xr:uid="{00000000-0005-0000-0000-000060000000}"/>
    <cellStyle name="20% - Accent3 2 2" xfId="102" xr:uid="{00000000-0005-0000-0000-000061000000}"/>
    <cellStyle name="20% - Accent3 2 2 2" xfId="103" xr:uid="{00000000-0005-0000-0000-000062000000}"/>
    <cellStyle name="20% - Accent3 2 3" xfId="104" xr:uid="{00000000-0005-0000-0000-000063000000}"/>
    <cellStyle name="20% - Accent3 2 3 2" xfId="105" xr:uid="{00000000-0005-0000-0000-000064000000}"/>
    <cellStyle name="20% - Accent3 2 4" xfId="106" xr:uid="{00000000-0005-0000-0000-000065000000}"/>
    <cellStyle name="20% - Accent3 2 4 2" xfId="107" xr:uid="{00000000-0005-0000-0000-000066000000}"/>
    <cellStyle name="20% - Accent3 2 5" xfId="108" xr:uid="{00000000-0005-0000-0000-000067000000}"/>
    <cellStyle name="20% - Accent3 3" xfId="109" xr:uid="{00000000-0005-0000-0000-000068000000}"/>
    <cellStyle name="20% - Accent3 3 2" xfId="110" xr:uid="{00000000-0005-0000-0000-000069000000}"/>
    <cellStyle name="20% - Accent3 3 2 2" xfId="111" xr:uid="{00000000-0005-0000-0000-00006A000000}"/>
    <cellStyle name="20% - Accent3 3 3" xfId="112" xr:uid="{00000000-0005-0000-0000-00006B000000}"/>
    <cellStyle name="20% - Accent3 3 3 2" xfId="113" xr:uid="{00000000-0005-0000-0000-00006C000000}"/>
    <cellStyle name="20% - Accent3 3 4" xfId="114" xr:uid="{00000000-0005-0000-0000-00006D000000}"/>
    <cellStyle name="20% - Accent3 3 4 2" xfId="115" xr:uid="{00000000-0005-0000-0000-00006E000000}"/>
    <cellStyle name="20% - Accent3 3 5" xfId="116" xr:uid="{00000000-0005-0000-0000-00006F000000}"/>
    <cellStyle name="20% - Accent3 4" xfId="117" xr:uid="{00000000-0005-0000-0000-000070000000}"/>
    <cellStyle name="20% - Accent3 4 2" xfId="118" xr:uid="{00000000-0005-0000-0000-000071000000}"/>
    <cellStyle name="20% - Accent3 4 2 2" xfId="119" xr:uid="{00000000-0005-0000-0000-000072000000}"/>
    <cellStyle name="20% - Accent3 4 3" xfId="120" xr:uid="{00000000-0005-0000-0000-000073000000}"/>
    <cellStyle name="20% - Accent3 4 3 2" xfId="121" xr:uid="{00000000-0005-0000-0000-000074000000}"/>
    <cellStyle name="20% - Accent3 4 4" xfId="122" xr:uid="{00000000-0005-0000-0000-000075000000}"/>
    <cellStyle name="20% - Accent3 4 4 2" xfId="123" xr:uid="{00000000-0005-0000-0000-000076000000}"/>
    <cellStyle name="20% - Accent3 4 5" xfId="124" xr:uid="{00000000-0005-0000-0000-000077000000}"/>
    <cellStyle name="20% - Accent3 5" xfId="125" xr:uid="{00000000-0005-0000-0000-000078000000}"/>
    <cellStyle name="20% - Accent3 5 2" xfId="126" xr:uid="{00000000-0005-0000-0000-000079000000}"/>
    <cellStyle name="20% - Accent3 5 2 2" xfId="127" xr:uid="{00000000-0005-0000-0000-00007A000000}"/>
    <cellStyle name="20% - Accent3 5 3" xfId="128" xr:uid="{00000000-0005-0000-0000-00007B000000}"/>
    <cellStyle name="20% - Accent3 5 3 2" xfId="129" xr:uid="{00000000-0005-0000-0000-00007C000000}"/>
    <cellStyle name="20% - Accent3 5 4" xfId="130" xr:uid="{00000000-0005-0000-0000-00007D000000}"/>
    <cellStyle name="20% - Accent3 5 4 2" xfId="131" xr:uid="{00000000-0005-0000-0000-00007E000000}"/>
    <cellStyle name="20% - Accent3 5 5" xfId="132" xr:uid="{00000000-0005-0000-0000-00007F000000}"/>
    <cellStyle name="20% - Accent3 6" xfId="133" xr:uid="{00000000-0005-0000-0000-000080000000}"/>
    <cellStyle name="20% - Accent3 6 2" xfId="134" xr:uid="{00000000-0005-0000-0000-000081000000}"/>
    <cellStyle name="20% - Accent3 6 2 2" xfId="135" xr:uid="{00000000-0005-0000-0000-000082000000}"/>
    <cellStyle name="20% - Accent3 6 3" xfId="136" xr:uid="{00000000-0005-0000-0000-000083000000}"/>
    <cellStyle name="20% - Accent3 6 3 2" xfId="137" xr:uid="{00000000-0005-0000-0000-000084000000}"/>
    <cellStyle name="20% - Accent3 6 4" xfId="138" xr:uid="{00000000-0005-0000-0000-000085000000}"/>
    <cellStyle name="20% - Accent3 6 4 2" xfId="139" xr:uid="{00000000-0005-0000-0000-000086000000}"/>
    <cellStyle name="20% - Accent3 6 5" xfId="140" xr:uid="{00000000-0005-0000-0000-000087000000}"/>
    <cellStyle name="20% - Accent3 7" xfId="141" xr:uid="{00000000-0005-0000-0000-000088000000}"/>
    <cellStyle name="20% - Accent3 7 2" xfId="142" xr:uid="{00000000-0005-0000-0000-000089000000}"/>
    <cellStyle name="20% - Accent3 7 2 2" xfId="143" xr:uid="{00000000-0005-0000-0000-00008A000000}"/>
    <cellStyle name="20% - Accent3 7 3" xfId="144" xr:uid="{00000000-0005-0000-0000-00008B000000}"/>
    <cellStyle name="20% - Accent3 7 3 2" xfId="145" xr:uid="{00000000-0005-0000-0000-00008C000000}"/>
    <cellStyle name="20% - Accent3 7 4" xfId="146" xr:uid="{00000000-0005-0000-0000-00008D000000}"/>
    <cellStyle name="20% - Accent3 7 4 2" xfId="147" xr:uid="{00000000-0005-0000-0000-00008E000000}"/>
    <cellStyle name="20% - Accent3 7 5" xfId="148" xr:uid="{00000000-0005-0000-0000-00008F000000}"/>
    <cellStyle name="20% - Accent4 2" xfId="149" xr:uid="{00000000-0005-0000-0000-000090000000}"/>
    <cellStyle name="20% - Accent4 2 2" xfId="150" xr:uid="{00000000-0005-0000-0000-000091000000}"/>
    <cellStyle name="20% - Accent4 2 2 2" xfId="151" xr:uid="{00000000-0005-0000-0000-000092000000}"/>
    <cellStyle name="20% - Accent4 2 3" xfId="152" xr:uid="{00000000-0005-0000-0000-000093000000}"/>
    <cellStyle name="20% - Accent4 2 3 2" xfId="153" xr:uid="{00000000-0005-0000-0000-000094000000}"/>
    <cellStyle name="20% - Accent4 2 4" xfId="154" xr:uid="{00000000-0005-0000-0000-000095000000}"/>
    <cellStyle name="20% - Accent4 2 4 2" xfId="155" xr:uid="{00000000-0005-0000-0000-000096000000}"/>
    <cellStyle name="20% - Accent4 2 5" xfId="156" xr:uid="{00000000-0005-0000-0000-000097000000}"/>
    <cellStyle name="20% - Accent4 3" xfId="157" xr:uid="{00000000-0005-0000-0000-000098000000}"/>
    <cellStyle name="20% - Accent4 3 2" xfId="158" xr:uid="{00000000-0005-0000-0000-000099000000}"/>
    <cellStyle name="20% - Accent4 3 2 2" xfId="159" xr:uid="{00000000-0005-0000-0000-00009A000000}"/>
    <cellStyle name="20% - Accent4 3 3" xfId="160" xr:uid="{00000000-0005-0000-0000-00009B000000}"/>
    <cellStyle name="20% - Accent4 3 3 2" xfId="161" xr:uid="{00000000-0005-0000-0000-00009C000000}"/>
    <cellStyle name="20% - Accent4 3 4" xfId="162" xr:uid="{00000000-0005-0000-0000-00009D000000}"/>
    <cellStyle name="20% - Accent4 3 4 2" xfId="163" xr:uid="{00000000-0005-0000-0000-00009E000000}"/>
    <cellStyle name="20% - Accent4 3 5" xfId="164" xr:uid="{00000000-0005-0000-0000-00009F000000}"/>
    <cellStyle name="20% - Accent4 4" xfId="165" xr:uid="{00000000-0005-0000-0000-0000A0000000}"/>
    <cellStyle name="20% - Accent4 4 2" xfId="166" xr:uid="{00000000-0005-0000-0000-0000A1000000}"/>
    <cellStyle name="20% - Accent4 4 2 2" xfId="167" xr:uid="{00000000-0005-0000-0000-0000A2000000}"/>
    <cellStyle name="20% - Accent4 4 3" xfId="168" xr:uid="{00000000-0005-0000-0000-0000A3000000}"/>
    <cellStyle name="20% - Accent4 4 3 2" xfId="169" xr:uid="{00000000-0005-0000-0000-0000A4000000}"/>
    <cellStyle name="20% - Accent4 4 4" xfId="170" xr:uid="{00000000-0005-0000-0000-0000A5000000}"/>
    <cellStyle name="20% - Accent4 4 4 2" xfId="171" xr:uid="{00000000-0005-0000-0000-0000A6000000}"/>
    <cellStyle name="20% - Accent4 4 5" xfId="172" xr:uid="{00000000-0005-0000-0000-0000A7000000}"/>
    <cellStyle name="20% - Accent4 5" xfId="173" xr:uid="{00000000-0005-0000-0000-0000A8000000}"/>
    <cellStyle name="20% - Accent4 5 2" xfId="174" xr:uid="{00000000-0005-0000-0000-0000A9000000}"/>
    <cellStyle name="20% - Accent4 5 2 2" xfId="175" xr:uid="{00000000-0005-0000-0000-0000AA000000}"/>
    <cellStyle name="20% - Accent4 5 3" xfId="176" xr:uid="{00000000-0005-0000-0000-0000AB000000}"/>
    <cellStyle name="20% - Accent4 5 3 2" xfId="177" xr:uid="{00000000-0005-0000-0000-0000AC000000}"/>
    <cellStyle name="20% - Accent4 5 4" xfId="178" xr:uid="{00000000-0005-0000-0000-0000AD000000}"/>
    <cellStyle name="20% - Accent4 5 4 2" xfId="179" xr:uid="{00000000-0005-0000-0000-0000AE000000}"/>
    <cellStyle name="20% - Accent4 5 5" xfId="180" xr:uid="{00000000-0005-0000-0000-0000AF000000}"/>
    <cellStyle name="20% - Accent4 6" xfId="181" xr:uid="{00000000-0005-0000-0000-0000B0000000}"/>
    <cellStyle name="20% - Accent4 6 2" xfId="182" xr:uid="{00000000-0005-0000-0000-0000B1000000}"/>
    <cellStyle name="20% - Accent4 6 2 2" xfId="183" xr:uid="{00000000-0005-0000-0000-0000B2000000}"/>
    <cellStyle name="20% - Accent4 6 3" xfId="184" xr:uid="{00000000-0005-0000-0000-0000B3000000}"/>
    <cellStyle name="20% - Accent4 6 3 2" xfId="185" xr:uid="{00000000-0005-0000-0000-0000B4000000}"/>
    <cellStyle name="20% - Accent4 6 4" xfId="186" xr:uid="{00000000-0005-0000-0000-0000B5000000}"/>
    <cellStyle name="20% - Accent4 6 4 2" xfId="187" xr:uid="{00000000-0005-0000-0000-0000B6000000}"/>
    <cellStyle name="20% - Accent4 6 5" xfId="188" xr:uid="{00000000-0005-0000-0000-0000B7000000}"/>
    <cellStyle name="20% - Accent4 7" xfId="189" xr:uid="{00000000-0005-0000-0000-0000B8000000}"/>
    <cellStyle name="20% - Accent4 7 2" xfId="190" xr:uid="{00000000-0005-0000-0000-0000B9000000}"/>
    <cellStyle name="20% - Accent4 7 2 2" xfId="191" xr:uid="{00000000-0005-0000-0000-0000BA000000}"/>
    <cellStyle name="20% - Accent4 7 3" xfId="192" xr:uid="{00000000-0005-0000-0000-0000BB000000}"/>
    <cellStyle name="20% - Accent4 7 3 2" xfId="193" xr:uid="{00000000-0005-0000-0000-0000BC000000}"/>
    <cellStyle name="20% - Accent4 7 4" xfId="194" xr:uid="{00000000-0005-0000-0000-0000BD000000}"/>
    <cellStyle name="20% - Accent4 7 4 2" xfId="195" xr:uid="{00000000-0005-0000-0000-0000BE000000}"/>
    <cellStyle name="20% - Accent4 7 5" xfId="196" xr:uid="{00000000-0005-0000-0000-0000BF000000}"/>
    <cellStyle name="20% - Accent5 2" xfId="197" xr:uid="{00000000-0005-0000-0000-0000C0000000}"/>
    <cellStyle name="20% - Accent5 2 2" xfId="198" xr:uid="{00000000-0005-0000-0000-0000C1000000}"/>
    <cellStyle name="20% - Accent5 2 2 2" xfId="199" xr:uid="{00000000-0005-0000-0000-0000C2000000}"/>
    <cellStyle name="20% - Accent5 2 3" xfId="200" xr:uid="{00000000-0005-0000-0000-0000C3000000}"/>
    <cellStyle name="20% - Accent5 2 3 2" xfId="201" xr:uid="{00000000-0005-0000-0000-0000C4000000}"/>
    <cellStyle name="20% - Accent5 2 4" xfId="202" xr:uid="{00000000-0005-0000-0000-0000C5000000}"/>
    <cellStyle name="20% - Accent5 2 4 2" xfId="203" xr:uid="{00000000-0005-0000-0000-0000C6000000}"/>
    <cellStyle name="20% - Accent5 2 5" xfId="204" xr:uid="{00000000-0005-0000-0000-0000C7000000}"/>
    <cellStyle name="20% - Accent5 3" xfId="205" xr:uid="{00000000-0005-0000-0000-0000C8000000}"/>
    <cellStyle name="20% - Accent5 3 2" xfId="206" xr:uid="{00000000-0005-0000-0000-0000C9000000}"/>
    <cellStyle name="20% - Accent5 3 2 2" xfId="207" xr:uid="{00000000-0005-0000-0000-0000CA000000}"/>
    <cellStyle name="20% - Accent5 3 3" xfId="208" xr:uid="{00000000-0005-0000-0000-0000CB000000}"/>
    <cellStyle name="20% - Accent5 3 3 2" xfId="209" xr:uid="{00000000-0005-0000-0000-0000CC000000}"/>
    <cellStyle name="20% - Accent5 3 4" xfId="210" xr:uid="{00000000-0005-0000-0000-0000CD000000}"/>
    <cellStyle name="20% - Accent5 3 4 2" xfId="211" xr:uid="{00000000-0005-0000-0000-0000CE000000}"/>
    <cellStyle name="20% - Accent5 3 5" xfId="212" xr:uid="{00000000-0005-0000-0000-0000CF000000}"/>
    <cellStyle name="20% - Accent5 4" xfId="213" xr:uid="{00000000-0005-0000-0000-0000D0000000}"/>
    <cellStyle name="20% - Accent5 4 2" xfId="214" xr:uid="{00000000-0005-0000-0000-0000D1000000}"/>
    <cellStyle name="20% - Accent5 4 2 2" xfId="215" xr:uid="{00000000-0005-0000-0000-0000D2000000}"/>
    <cellStyle name="20% - Accent5 4 3" xfId="216" xr:uid="{00000000-0005-0000-0000-0000D3000000}"/>
    <cellStyle name="20% - Accent5 4 3 2" xfId="217" xr:uid="{00000000-0005-0000-0000-0000D4000000}"/>
    <cellStyle name="20% - Accent5 4 4" xfId="218" xr:uid="{00000000-0005-0000-0000-0000D5000000}"/>
    <cellStyle name="20% - Accent5 4 4 2" xfId="219" xr:uid="{00000000-0005-0000-0000-0000D6000000}"/>
    <cellStyle name="20% - Accent5 4 5" xfId="220" xr:uid="{00000000-0005-0000-0000-0000D7000000}"/>
    <cellStyle name="20% - Accent5 5" xfId="221" xr:uid="{00000000-0005-0000-0000-0000D8000000}"/>
    <cellStyle name="20% - Accent5 5 2" xfId="222" xr:uid="{00000000-0005-0000-0000-0000D9000000}"/>
    <cellStyle name="20% - Accent5 5 2 2" xfId="223" xr:uid="{00000000-0005-0000-0000-0000DA000000}"/>
    <cellStyle name="20% - Accent5 5 3" xfId="224" xr:uid="{00000000-0005-0000-0000-0000DB000000}"/>
    <cellStyle name="20% - Accent5 5 3 2" xfId="225" xr:uid="{00000000-0005-0000-0000-0000DC000000}"/>
    <cellStyle name="20% - Accent5 5 4" xfId="226" xr:uid="{00000000-0005-0000-0000-0000DD000000}"/>
    <cellStyle name="20% - Accent5 5 4 2" xfId="227" xr:uid="{00000000-0005-0000-0000-0000DE000000}"/>
    <cellStyle name="20% - Accent5 5 5" xfId="228" xr:uid="{00000000-0005-0000-0000-0000DF000000}"/>
    <cellStyle name="20% - Accent5 6" xfId="229" xr:uid="{00000000-0005-0000-0000-0000E0000000}"/>
    <cellStyle name="20% - Accent5 6 2" xfId="230" xr:uid="{00000000-0005-0000-0000-0000E1000000}"/>
    <cellStyle name="20% - Accent5 6 2 2" xfId="231" xr:uid="{00000000-0005-0000-0000-0000E2000000}"/>
    <cellStyle name="20% - Accent5 6 3" xfId="232" xr:uid="{00000000-0005-0000-0000-0000E3000000}"/>
    <cellStyle name="20% - Accent5 6 3 2" xfId="233" xr:uid="{00000000-0005-0000-0000-0000E4000000}"/>
    <cellStyle name="20% - Accent5 6 4" xfId="234" xr:uid="{00000000-0005-0000-0000-0000E5000000}"/>
    <cellStyle name="20% - Accent5 6 4 2" xfId="235" xr:uid="{00000000-0005-0000-0000-0000E6000000}"/>
    <cellStyle name="20% - Accent5 6 5" xfId="236" xr:uid="{00000000-0005-0000-0000-0000E7000000}"/>
    <cellStyle name="20% - Accent5 7" xfId="237" xr:uid="{00000000-0005-0000-0000-0000E8000000}"/>
    <cellStyle name="20% - Accent5 7 2" xfId="238" xr:uid="{00000000-0005-0000-0000-0000E9000000}"/>
    <cellStyle name="20% - Accent5 7 2 2" xfId="239" xr:uid="{00000000-0005-0000-0000-0000EA000000}"/>
    <cellStyle name="20% - Accent5 7 3" xfId="240" xr:uid="{00000000-0005-0000-0000-0000EB000000}"/>
    <cellStyle name="20% - Accent5 7 3 2" xfId="241" xr:uid="{00000000-0005-0000-0000-0000EC000000}"/>
    <cellStyle name="20% - Accent5 7 4" xfId="242" xr:uid="{00000000-0005-0000-0000-0000ED000000}"/>
    <cellStyle name="20% - Accent5 7 4 2" xfId="243" xr:uid="{00000000-0005-0000-0000-0000EE000000}"/>
    <cellStyle name="20% - Accent5 7 5" xfId="244" xr:uid="{00000000-0005-0000-0000-0000EF000000}"/>
    <cellStyle name="20% - Accent6 2" xfId="245" xr:uid="{00000000-0005-0000-0000-0000F0000000}"/>
    <cellStyle name="20% - Accent6 2 2" xfId="246" xr:uid="{00000000-0005-0000-0000-0000F1000000}"/>
    <cellStyle name="20% - Accent6 2 2 2" xfId="247" xr:uid="{00000000-0005-0000-0000-0000F2000000}"/>
    <cellStyle name="20% - Accent6 2 3" xfId="248" xr:uid="{00000000-0005-0000-0000-0000F3000000}"/>
    <cellStyle name="20% - Accent6 2 3 2" xfId="249" xr:uid="{00000000-0005-0000-0000-0000F4000000}"/>
    <cellStyle name="20% - Accent6 2 4" xfId="250" xr:uid="{00000000-0005-0000-0000-0000F5000000}"/>
    <cellStyle name="20% - Accent6 2 4 2" xfId="251" xr:uid="{00000000-0005-0000-0000-0000F6000000}"/>
    <cellStyle name="20% - Accent6 2 5" xfId="252" xr:uid="{00000000-0005-0000-0000-0000F7000000}"/>
    <cellStyle name="20% - Accent6 3" xfId="253" xr:uid="{00000000-0005-0000-0000-0000F8000000}"/>
    <cellStyle name="20% - Accent6 3 2" xfId="254" xr:uid="{00000000-0005-0000-0000-0000F9000000}"/>
    <cellStyle name="20% - Accent6 3 2 2" xfId="255" xr:uid="{00000000-0005-0000-0000-0000FA000000}"/>
    <cellStyle name="20% - Accent6 3 3" xfId="256" xr:uid="{00000000-0005-0000-0000-0000FB000000}"/>
    <cellStyle name="20% - Accent6 3 3 2" xfId="257" xr:uid="{00000000-0005-0000-0000-0000FC000000}"/>
    <cellStyle name="20% - Accent6 3 4" xfId="258" xr:uid="{00000000-0005-0000-0000-0000FD000000}"/>
    <cellStyle name="20% - Accent6 3 4 2" xfId="259" xr:uid="{00000000-0005-0000-0000-0000FE000000}"/>
    <cellStyle name="20% - Accent6 3 5" xfId="260" xr:uid="{00000000-0005-0000-0000-0000FF000000}"/>
    <cellStyle name="20% - Accent6 4" xfId="261" xr:uid="{00000000-0005-0000-0000-000000010000}"/>
    <cellStyle name="20% - Accent6 4 2" xfId="262" xr:uid="{00000000-0005-0000-0000-000001010000}"/>
    <cellStyle name="20% - Accent6 4 2 2" xfId="263" xr:uid="{00000000-0005-0000-0000-000002010000}"/>
    <cellStyle name="20% - Accent6 4 3" xfId="264" xr:uid="{00000000-0005-0000-0000-000003010000}"/>
    <cellStyle name="20% - Accent6 4 3 2" xfId="265" xr:uid="{00000000-0005-0000-0000-000004010000}"/>
    <cellStyle name="20% - Accent6 4 4" xfId="266" xr:uid="{00000000-0005-0000-0000-000005010000}"/>
    <cellStyle name="20% - Accent6 4 4 2" xfId="267" xr:uid="{00000000-0005-0000-0000-000006010000}"/>
    <cellStyle name="20% - Accent6 4 5" xfId="268" xr:uid="{00000000-0005-0000-0000-000007010000}"/>
    <cellStyle name="20% - Accent6 5" xfId="269" xr:uid="{00000000-0005-0000-0000-000008010000}"/>
    <cellStyle name="20% - Accent6 5 2" xfId="270" xr:uid="{00000000-0005-0000-0000-000009010000}"/>
    <cellStyle name="20% - Accent6 5 2 2" xfId="271" xr:uid="{00000000-0005-0000-0000-00000A010000}"/>
    <cellStyle name="20% - Accent6 5 3" xfId="272" xr:uid="{00000000-0005-0000-0000-00000B010000}"/>
    <cellStyle name="20% - Accent6 5 3 2" xfId="273" xr:uid="{00000000-0005-0000-0000-00000C010000}"/>
    <cellStyle name="20% - Accent6 5 4" xfId="274" xr:uid="{00000000-0005-0000-0000-00000D010000}"/>
    <cellStyle name="20% - Accent6 5 4 2" xfId="275" xr:uid="{00000000-0005-0000-0000-00000E010000}"/>
    <cellStyle name="20% - Accent6 5 5" xfId="276" xr:uid="{00000000-0005-0000-0000-00000F010000}"/>
    <cellStyle name="20% - Accent6 6" xfId="277" xr:uid="{00000000-0005-0000-0000-000010010000}"/>
    <cellStyle name="20% - Accent6 6 2" xfId="278" xr:uid="{00000000-0005-0000-0000-000011010000}"/>
    <cellStyle name="20% - Accent6 6 2 2" xfId="279" xr:uid="{00000000-0005-0000-0000-000012010000}"/>
    <cellStyle name="20% - Accent6 6 3" xfId="280" xr:uid="{00000000-0005-0000-0000-000013010000}"/>
    <cellStyle name="20% - Accent6 6 3 2" xfId="281" xr:uid="{00000000-0005-0000-0000-000014010000}"/>
    <cellStyle name="20% - Accent6 6 4" xfId="282" xr:uid="{00000000-0005-0000-0000-000015010000}"/>
    <cellStyle name="20% - Accent6 6 4 2" xfId="283" xr:uid="{00000000-0005-0000-0000-000016010000}"/>
    <cellStyle name="20% - Accent6 6 5" xfId="284" xr:uid="{00000000-0005-0000-0000-000017010000}"/>
    <cellStyle name="20% - Accent6 7" xfId="285" xr:uid="{00000000-0005-0000-0000-000018010000}"/>
    <cellStyle name="20% - Accent6 7 2" xfId="286" xr:uid="{00000000-0005-0000-0000-000019010000}"/>
    <cellStyle name="20% - Accent6 7 2 2" xfId="287" xr:uid="{00000000-0005-0000-0000-00001A010000}"/>
    <cellStyle name="20% - Accent6 7 3" xfId="288" xr:uid="{00000000-0005-0000-0000-00001B010000}"/>
    <cellStyle name="20% - Accent6 7 3 2" xfId="289" xr:uid="{00000000-0005-0000-0000-00001C010000}"/>
    <cellStyle name="20% - Accent6 7 4" xfId="290" xr:uid="{00000000-0005-0000-0000-00001D010000}"/>
    <cellStyle name="20% - Accent6 7 4 2" xfId="291" xr:uid="{00000000-0005-0000-0000-00001E010000}"/>
    <cellStyle name="20% - Accent6 7 5" xfId="292" xr:uid="{00000000-0005-0000-0000-00001F010000}"/>
    <cellStyle name="40% - Accent1 2" xfId="293" xr:uid="{00000000-0005-0000-0000-000020010000}"/>
    <cellStyle name="40% - Accent1 2 2" xfId="294" xr:uid="{00000000-0005-0000-0000-000021010000}"/>
    <cellStyle name="40% - Accent1 2 2 2" xfId="295" xr:uid="{00000000-0005-0000-0000-000022010000}"/>
    <cellStyle name="40% - Accent1 2 3" xfId="296" xr:uid="{00000000-0005-0000-0000-000023010000}"/>
    <cellStyle name="40% - Accent1 2 3 2" xfId="297" xr:uid="{00000000-0005-0000-0000-000024010000}"/>
    <cellStyle name="40% - Accent1 2 4" xfId="298" xr:uid="{00000000-0005-0000-0000-000025010000}"/>
    <cellStyle name="40% - Accent1 2 4 2" xfId="299" xr:uid="{00000000-0005-0000-0000-000026010000}"/>
    <cellStyle name="40% - Accent1 2 5" xfId="300" xr:uid="{00000000-0005-0000-0000-000027010000}"/>
    <cellStyle name="40% - Accent1 3" xfId="301" xr:uid="{00000000-0005-0000-0000-000028010000}"/>
    <cellStyle name="40% - Accent1 3 2" xfId="302" xr:uid="{00000000-0005-0000-0000-000029010000}"/>
    <cellStyle name="40% - Accent1 3 2 2" xfId="303" xr:uid="{00000000-0005-0000-0000-00002A010000}"/>
    <cellStyle name="40% - Accent1 3 3" xfId="304" xr:uid="{00000000-0005-0000-0000-00002B010000}"/>
    <cellStyle name="40% - Accent1 3 3 2" xfId="305" xr:uid="{00000000-0005-0000-0000-00002C010000}"/>
    <cellStyle name="40% - Accent1 3 4" xfId="306" xr:uid="{00000000-0005-0000-0000-00002D010000}"/>
    <cellStyle name="40% - Accent1 3 4 2" xfId="307" xr:uid="{00000000-0005-0000-0000-00002E010000}"/>
    <cellStyle name="40% - Accent1 3 5" xfId="308" xr:uid="{00000000-0005-0000-0000-00002F010000}"/>
    <cellStyle name="40% - Accent1 4" xfId="309" xr:uid="{00000000-0005-0000-0000-000030010000}"/>
    <cellStyle name="40% - Accent1 4 2" xfId="310" xr:uid="{00000000-0005-0000-0000-000031010000}"/>
    <cellStyle name="40% - Accent1 4 2 2" xfId="311" xr:uid="{00000000-0005-0000-0000-000032010000}"/>
    <cellStyle name="40% - Accent1 4 3" xfId="312" xr:uid="{00000000-0005-0000-0000-000033010000}"/>
    <cellStyle name="40% - Accent1 4 3 2" xfId="313" xr:uid="{00000000-0005-0000-0000-000034010000}"/>
    <cellStyle name="40% - Accent1 4 4" xfId="314" xr:uid="{00000000-0005-0000-0000-000035010000}"/>
    <cellStyle name="40% - Accent1 4 4 2" xfId="315" xr:uid="{00000000-0005-0000-0000-000036010000}"/>
    <cellStyle name="40% - Accent1 4 5" xfId="316" xr:uid="{00000000-0005-0000-0000-000037010000}"/>
    <cellStyle name="40% - Accent1 5" xfId="317" xr:uid="{00000000-0005-0000-0000-000038010000}"/>
    <cellStyle name="40% - Accent1 5 2" xfId="318" xr:uid="{00000000-0005-0000-0000-000039010000}"/>
    <cellStyle name="40% - Accent1 5 2 2" xfId="319" xr:uid="{00000000-0005-0000-0000-00003A010000}"/>
    <cellStyle name="40% - Accent1 5 3" xfId="320" xr:uid="{00000000-0005-0000-0000-00003B010000}"/>
    <cellStyle name="40% - Accent1 5 3 2" xfId="321" xr:uid="{00000000-0005-0000-0000-00003C010000}"/>
    <cellStyle name="40% - Accent1 5 4" xfId="322" xr:uid="{00000000-0005-0000-0000-00003D010000}"/>
    <cellStyle name="40% - Accent1 5 4 2" xfId="323" xr:uid="{00000000-0005-0000-0000-00003E010000}"/>
    <cellStyle name="40% - Accent1 5 5" xfId="324" xr:uid="{00000000-0005-0000-0000-00003F010000}"/>
    <cellStyle name="40% - Accent1 6" xfId="325" xr:uid="{00000000-0005-0000-0000-000040010000}"/>
    <cellStyle name="40% - Accent1 6 2" xfId="326" xr:uid="{00000000-0005-0000-0000-000041010000}"/>
    <cellStyle name="40% - Accent1 6 2 2" xfId="327" xr:uid="{00000000-0005-0000-0000-000042010000}"/>
    <cellStyle name="40% - Accent1 6 3" xfId="328" xr:uid="{00000000-0005-0000-0000-000043010000}"/>
    <cellStyle name="40% - Accent1 6 3 2" xfId="329" xr:uid="{00000000-0005-0000-0000-000044010000}"/>
    <cellStyle name="40% - Accent1 6 4" xfId="330" xr:uid="{00000000-0005-0000-0000-000045010000}"/>
    <cellStyle name="40% - Accent1 6 4 2" xfId="331" xr:uid="{00000000-0005-0000-0000-000046010000}"/>
    <cellStyle name="40% - Accent1 6 5" xfId="332" xr:uid="{00000000-0005-0000-0000-000047010000}"/>
    <cellStyle name="40% - Accent1 7" xfId="333" xr:uid="{00000000-0005-0000-0000-000048010000}"/>
    <cellStyle name="40% - Accent1 7 2" xfId="334" xr:uid="{00000000-0005-0000-0000-000049010000}"/>
    <cellStyle name="40% - Accent1 7 2 2" xfId="335" xr:uid="{00000000-0005-0000-0000-00004A010000}"/>
    <cellStyle name="40% - Accent1 7 3" xfId="336" xr:uid="{00000000-0005-0000-0000-00004B010000}"/>
    <cellStyle name="40% - Accent1 7 3 2" xfId="337" xr:uid="{00000000-0005-0000-0000-00004C010000}"/>
    <cellStyle name="40% - Accent1 7 4" xfId="338" xr:uid="{00000000-0005-0000-0000-00004D010000}"/>
    <cellStyle name="40% - Accent1 7 4 2" xfId="339" xr:uid="{00000000-0005-0000-0000-00004E010000}"/>
    <cellStyle name="40% - Accent1 7 5" xfId="340" xr:uid="{00000000-0005-0000-0000-00004F010000}"/>
    <cellStyle name="40% - Accent2 2" xfId="341" xr:uid="{00000000-0005-0000-0000-000050010000}"/>
    <cellStyle name="40% - Accent2 2 2" xfId="342" xr:uid="{00000000-0005-0000-0000-000051010000}"/>
    <cellStyle name="40% - Accent2 2 2 2" xfId="343" xr:uid="{00000000-0005-0000-0000-000052010000}"/>
    <cellStyle name="40% - Accent2 2 3" xfId="344" xr:uid="{00000000-0005-0000-0000-000053010000}"/>
    <cellStyle name="40% - Accent2 2 3 2" xfId="345" xr:uid="{00000000-0005-0000-0000-000054010000}"/>
    <cellStyle name="40% - Accent2 2 4" xfId="346" xr:uid="{00000000-0005-0000-0000-000055010000}"/>
    <cellStyle name="40% - Accent2 2 4 2" xfId="347" xr:uid="{00000000-0005-0000-0000-000056010000}"/>
    <cellStyle name="40% - Accent2 2 5" xfId="348" xr:uid="{00000000-0005-0000-0000-000057010000}"/>
    <cellStyle name="40% - Accent2 3" xfId="349" xr:uid="{00000000-0005-0000-0000-000058010000}"/>
    <cellStyle name="40% - Accent2 3 2" xfId="350" xr:uid="{00000000-0005-0000-0000-000059010000}"/>
    <cellStyle name="40% - Accent2 3 2 2" xfId="351" xr:uid="{00000000-0005-0000-0000-00005A010000}"/>
    <cellStyle name="40% - Accent2 3 3" xfId="352" xr:uid="{00000000-0005-0000-0000-00005B010000}"/>
    <cellStyle name="40% - Accent2 3 3 2" xfId="353" xr:uid="{00000000-0005-0000-0000-00005C010000}"/>
    <cellStyle name="40% - Accent2 3 4" xfId="354" xr:uid="{00000000-0005-0000-0000-00005D010000}"/>
    <cellStyle name="40% - Accent2 3 4 2" xfId="355" xr:uid="{00000000-0005-0000-0000-00005E010000}"/>
    <cellStyle name="40% - Accent2 3 5" xfId="356" xr:uid="{00000000-0005-0000-0000-00005F010000}"/>
    <cellStyle name="40% - Accent2 4" xfId="357" xr:uid="{00000000-0005-0000-0000-000060010000}"/>
    <cellStyle name="40% - Accent2 4 2" xfId="358" xr:uid="{00000000-0005-0000-0000-000061010000}"/>
    <cellStyle name="40% - Accent2 4 2 2" xfId="359" xr:uid="{00000000-0005-0000-0000-000062010000}"/>
    <cellStyle name="40% - Accent2 4 3" xfId="360" xr:uid="{00000000-0005-0000-0000-000063010000}"/>
    <cellStyle name="40% - Accent2 4 3 2" xfId="361" xr:uid="{00000000-0005-0000-0000-000064010000}"/>
    <cellStyle name="40% - Accent2 4 4" xfId="362" xr:uid="{00000000-0005-0000-0000-000065010000}"/>
    <cellStyle name="40% - Accent2 4 4 2" xfId="363" xr:uid="{00000000-0005-0000-0000-000066010000}"/>
    <cellStyle name="40% - Accent2 4 5" xfId="364" xr:uid="{00000000-0005-0000-0000-000067010000}"/>
    <cellStyle name="40% - Accent2 5" xfId="365" xr:uid="{00000000-0005-0000-0000-000068010000}"/>
    <cellStyle name="40% - Accent2 5 2" xfId="366" xr:uid="{00000000-0005-0000-0000-000069010000}"/>
    <cellStyle name="40% - Accent2 5 2 2" xfId="367" xr:uid="{00000000-0005-0000-0000-00006A010000}"/>
    <cellStyle name="40% - Accent2 5 3" xfId="368" xr:uid="{00000000-0005-0000-0000-00006B010000}"/>
    <cellStyle name="40% - Accent2 5 3 2" xfId="369" xr:uid="{00000000-0005-0000-0000-00006C010000}"/>
    <cellStyle name="40% - Accent2 5 4" xfId="370" xr:uid="{00000000-0005-0000-0000-00006D010000}"/>
    <cellStyle name="40% - Accent2 5 4 2" xfId="371" xr:uid="{00000000-0005-0000-0000-00006E010000}"/>
    <cellStyle name="40% - Accent2 5 5" xfId="372" xr:uid="{00000000-0005-0000-0000-00006F010000}"/>
    <cellStyle name="40% - Accent2 6" xfId="373" xr:uid="{00000000-0005-0000-0000-000070010000}"/>
    <cellStyle name="40% - Accent2 6 2" xfId="374" xr:uid="{00000000-0005-0000-0000-000071010000}"/>
    <cellStyle name="40% - Accent2 6 2 2" xfId="375" xr:uid="{00000000-0005-0000-0000-000072010000}"/>
    <cellStyle name="40% - Accent2 6 3" xfId="376" xr:uid="{00000000-0005-0000-0000-000073010000}"/>
    <cellStyle name="40% - Accent2 6 3 2" xfId="377" xr:uid="{00000000-0005-0000-0000-000074010000}"/>
    <cellStyle name="40% - Accent2 6 4" xfId="378" xr:uid="{00000000-0005-0000-0000-000075010000}"/>
    <cellStyle name="40% - Accent2 6 4 2" xfId="379" xr:uid="{00000000-0005-0000-0000-000076010000}"/>
    <cellStyle name="40% - Accent2 6 5" xfId="380" xr:uid="{00000000-0005-0000-0000-000077010000}"/>
    <cellStyle name="40% - Accent2 7" xfId="381" xr:uid="{00000000-0005-0000-0000-000078010000}"/>
    <cellStyle name="40% - Accent2 7 2" xfId="382" xr:uid="{00000000-0005-0000-0000-000079010000}"/>
    <cellStyle name="40% - Accent2 7 2 2" xfId="383" xr:uid="{00000000-0005-0000-0000-00007A010000}"/>
    <cellStyle name="40% - Accent2 7 3" xfId="384" xr:uid="{00000000-0005-0000-0000-00007B010000}"/>
    <cellStyle name="40% - Accent2 7 3 2" xfId="385" xr:uid="{00000000-0005-0000-0000-00007C010000}"/>
    <cellStyle name="40% - Accent2 7 4" xfId="386" xr:uid="{00000000-0005-0000-0000-00007D010000}"/>
    <cellStyle name="40% - Accent2 7 4 2" xfId="387" xr:uid="{00000000-0005-0000-0000-00007E010000}"/>
    <cellStyle name="40% - Accent2 7 5" xfId="388" xr:uid="{00000000-0005-0000-0000-00007F010000}"/>
    <cellStyle name="40% - Accent3 2" xfId="389" xr:uid="{00000000-0005-0000-0000-000080010000}"/>
    <cellStyle name="40% - Accent3 2 2" xfId="390" xr:uid="{00000000-0005-0000-0000-000081010000}"/>
    <cellStyle name="40% - Accent3 2 2 2" xfId="391" xr:uid="{00000000-0005-0000-0000-000082010000}"/>
    <cellStyle name="40% - Accent3 2 3" xfId="392" xr:uid="{00000000-0005-0000-0000-000083010000}"/>
    <cellStyle name="40% - Accent3 2 3 2" xfId="393" xr:uid="{00000000-0005-0000-0000-000084010000}"/>
    <cellStyle name="40% - Accent3 2 4" xfId="394" xr:uid="{00000000-0005-0000-0000-000085010000}"/>
    <cellStyle name="40% - Accent3 2 4 2" xfId="395" xr:uid="{00000000-0005-0000-0000-000086010000}"/>
    <cellStyle name="40% - Accent3 2 5" xfId="396" xr:uid="{00000000-0005-0000-0000-000087010000}"/>
    <cellStyle name="40% - Accent3 3" xfId="397" xr:uid="{00000000-0005-0000-0000-000088010000}"/>
    <cellStyle name="40% - Accent3 3 2" xfId="398" xr:uid="{00000000-0005-0000-0000-000089010000}"/>
    <cellStyle name="40% - Accent3 3 2 2" xfId="399" xr:uid="{00000000-0005-0000-0000-00008A010000}"/>
    <cellStyle name="40% - Accent3 3 3" xfId="400" xr:uid="{00000000-0005-0000-0000-00008B010000}"/>
    <cellStyle name="40% - Accent3 3 3 2" xfId="401" xr:uid="{00000000-0005-0000-0000-00008C010000}"/>
    <cellStyle name="40% - Accent3 3 4" xfId="402" xr:uid="{00000000-0005-0000-0000-00008D010000}"/>
    <cellStyle name="40% - Accent3 3 4 2" xfId="403" xr:uid="{00000000-0005-0000-0000-00008E010000}"/>
    <cellStyle name="40% - Accent3 3 5" xfId="404" xr:uid="{00000000-0005-0000-0000-00008F010000}"/>
    <cellStyle name="40% - Accent3 4" xfId="405" xr:uid="{00000000-0005-0000-0000-000090010000}"/>
    <cellStyle name="40% - Accent3 4 2" xfId="406" xr:uid="{00000000-0005-0000-0000-000091010000}"/>
    <cellStyle name="40% - Accent3 4 2 2" xfId="407" xr:uid="{00000000-0005-0000-0000-000092010000}"/>
    <cellStyle name="40% - Accent3 4 3" xfId="408" xr:uid="{00000000-0005-0000-0000-000093010000}"/>
    <cellStyle name="40% - Accent3 4 3 2" xfId="409" xr:uid="{00000000-0005-0000-0000-000094010000}"/>
    <cellStyle name="40% - Accent3 4 4" xfId="410" xr:uid="{00000000-0005-0000-0000-000095010000}"/>
    <cellStyle name="40% - Accent3 4 4 2" xfId="411" xr:uid="{00000000-0005-0000-0000-000096010000}"/>
    <cellStyle name="40% - Accent3 4 5" xfId="412" xr:uid="{00000000-0005-0000-0000-000097010000}"/>
    <cellStyle name="40% - Accent3 5" xfId="413" xr:uid="{00000000-0005-0000-0000-000098010000}"/>
    <cellStyle name="40% - Accent3 5 2" xfId="414" xr:uid="{00000000-0005-0000-0000-000099010000}"/>
    <cellStyle name="40% - Accent3 5 2 2" xfId="415" xr:uid="{00000000-0005-0000-0000-00009A010000}"/>
    <cellStyle name="40% - Accent3 5 3" xfId="416" xr:uid="{00000000-0005-0000-0000-00009B010000}"/>
    <cellStyle name="40% - Accent3 5 3 2" xfId="417" xr:uid="{00000000-0005-0000-0000-00009C010000}"/>
    <cellStyle name="40% - Accent3 5 4" xfId="418" xr:uid="{00000000-0005-0000-0000-00009D010000}"/>
    <cellStyle name="40% - Accent3 5 4 2" xfId="419" xr:uid="{00000000-0005-0000-0000-00009E010000}"/>
    <cellStyle name="40% - Accent3 5 5" xfId="420" xr:uid="{00000000-0005-0000-0000-00009F010000}"/>
    <cellStyle name="40% - Accent3 6" xfId="421" xr:uid="{00000000-0005-0000-0000-0000A0010000}"/>
    <cellStyle name="40% - Accent3 6 2" xfId="422" xr:uid="{00000000-0005-0000-0000-0000A1010000}"/>
    <cellStyle name="40% - Accent3 6 2 2" xfId="423" xr:uid="{00000000-0005-0000-0000-0000A2010000}"/>
    <cellStyle name="40% - Accent3 6 3" xfId="424" xr:uid="{00000000-0005-0000-0000-0000A3010000}"/>
    <cellStyle name="40% - Accent3 6 3 2" xfId="425" xr:uid="{00000000-0005-0000-0000-0000A4010000}"/>
    <cellStyle name="40% - Accent3 6 4" xfId="426" xr:uid="{00000000-0005-0000-0000-0000A5010000}"/>
    <cellStyle name="40% - Accent3 6 4 2" xfId="427" xr:uid="{00000000-0005-0000-0000-0000A6010000}"/>
    <cellStyle name="40% - Accent3 6 5" xfId="428" xr:uid="{00000000-0005-0000-0000-0000A7010000}"/>
    <cellStyle name="40% - Accent3 7" xfId="429" xr:uid="{00000000-0005-0000-0000-0000A8010000}"/>
    <cellStyle name="40% - Accent3 7 2" xfId="430" xr:uid="{00000000-0005-0000-0000-0000A9010000}"/>
    <cellStyle name="40% - Accent3 7 2 2" xfId="431" xr:uid="{00000000-0005-0000-0000-0000AA010000}"/>
    <cellStyle name="40% - Accent3 7 3" xfId="432" xr:uid="{00000000-0005-0000-0000-0000AB010000}"/>
    <cellStyle name="40% - Accent3 7 3 2" xfId="433" xr:uid="{00000000-0005-0000-0000-0000AC010000}"/>
    <cellStyle name="40% - Accent3 7 4" xfId="434" xr:uid="{00000000-0005-0000-0000-0000AD010000}"/>
    <cellStyle name="40% - Accent3 7 4 2" xfId="435" xr:uid="{00000000-0005-0000-0000-0000AE010000}"/>
    <cellStyle name="40% - Accent3 7 5" xfId="436" xr:uid="{00000000-0005-0000-0000-0000AF010000}"/>
    <cellStyle name="40% - Accent4 2" xfId="437" xr:uid="{00000000-0005-0000-0000-0000B0010000}"/>
    <cellStyle name="40% - Accent4 2 2" xfId="438" xr:uid="{00000000-0005-0000-0000-0000B1010000}"/>
    <cellStyle name="40% - Accent4 2 2 2" xfId="439" xr:uid="{00000000-0005-0000-0000-0000B2010000}"/>
    <cellStyle name="40% - Accent4 2 3" xfId="440" xr:uid="{00000000-0005-0000-0000-0000B3010000}"/>
    <cellStyle name="40% - Accent4 2 3 2" xfId="441" xr:uid="{00000000-0005-0000-0000-0000B4010000}"/>
    <cellStyle name="40% - Accent4 2 4" xfId="442" xr:uid="{00000000-0005-0000-0000-0000B5010000}"/>
    <cellStyle name="40% - Accent4 2 4 2" xfId="443" xr:uid="{00000000-0005-0000-0000-0000B6010000}"/>
    <cellStyle name="40% - Accent4 2 5" xfId="444" xr:uid="{00000000-0005-0000-0000-0000B7010000}"/>
    <cellStyle name="40% - Accent4 3" xfId="445" xr:uid="{00000000-0005-0000-0000-0000B8010000}"/>
    <cellStyle name="40% - Accent4 3 2" xfId="446" xr:uid="{00000000-0005-0000-0000-0000B9010000}"/>
    <cellStyle name="40% - Accent4 3 2 2" xfId="447" xr:uid="{00000000-0005-0000-0000-0000BA010000}"/>
    <cellStyle name="40% - Accent4 3 3" xfId="448" xr:uid="{00000000-0005-0000-0000-0000BB010000}"/>
    <cellStyle name="40% - Accent4 3 3 2" xfId="449" xr:uid="{00000000-0005-0000-0000-0000BC010000}"/>
    <cellStyle name="40% - Accent4 3 4" xfId="450" xr:uid="{00000000-0005-0000-0000-0000BD010000}"/>
    <cellStyle name="40% - Accent4 3 4 2" xfId="451" xr:uid="{00000000-0005-0000-0000-0000BE010000}"/>
    <cellStyle name="40% - Accent4 3 5" xfId="452" xr:uid="{00000000-0005-0000-0000-0000BF010000}"/>
    <cellStyle name="40% - Accent4 4" xfId="453" xr:uid="{00000000-0005-0000-0000-0000C0010000}"/>
    <cellStyle name="40% - Accent4 4 2" xfId="454" xr:uid="{00000000-0005-0000-0000-0000C1010000}"/>
    <cellStyle name="40% - Accent4 4 2 2" xfId="455" xr:uid="{00000000-0005-0000-0000-0000C2010000}"/>
    <cellStyle name="40% - Accent4 4 3" xfId="456" xr:uid="{00000000-0005-0000-0000-0000C3010000}"/>
    <cellStyle name="40% - Accent4 4 3 2" xfId="457" xr:uid="{00000000-0005-0000-0000-0000C4010000}"/>
    <cellStyle name="40% - Accent4 4 4" xfId="458" xr:uid="{00000000-0005-0000-0000-0000C5010000}"/>
    <cellStyle name="40% - Accent4 4 4 2" xfId="459" xr:uid="{00000000-0005-0000-0000-0000C6010000}"/>
    <cellStyle name="40% - Accent4 4 5" xfId="460" xr:uid="{00000000-0005-0000-0000-0000C7010000}"/>
    <cellStyle name="40% - Accent4 5" xfId="461" xr:uid="{00000000-0005-0000-0000-0000C8010000}"/>
    <cellStyle name="40% - Accent4 5 2" xfId="462" xr:uid="{00000000-0005-0000-0000-0000C9010000}"/>
    <cellStyle name="40% - Accent4 5 2 2" xfId="463" xr:uid="{00000000-0005-0000-0000-0000CA010000}"/>
    <cellStyle name="40% - Accent4 5 3" xfId="464" xr:uid="{00000000-0005-0000-0000-0000CB010000}"/>
    <cellStyle name="40% - Accent4 5 3 2" xfId="465" xr:uid="{00000000-0005-0000-0000-0000CC010000}"/>
    <cellStyle name="40% - Accent4 5 4" xfId="466" xr:uid="{00000000-0005-0000-0000-0000CD010000}"/>
    <cellStyle name="40% - Accent4 5 4 2" xfId="467" xr:uid="{00000000-0005-0000-0000-0000CE010000}"/>
    <cellStyle name="40% - Accent4 5 5" xfId="468" xr:uid="{00000000-0005-0000-0000-0000CF010000}"/>
    <cellStyle name="40% - Accent4 6" xfId="469" xr:uid="{00000000-0005-0000-0000-0000D0010000}"/>
    <cellStyle name="40% - Accent4 6 2" xfId="470" xr:uid="{00000000-0005-0000-0000-0000D1010000}"/>
    <cellStyle name="40% - Accent4 6 2 2" xfId="471" xr:uid="{00000000-0005-0000-0000-0000D2010000}"/>
    <cellStyle name="40% - Accent4 6 3" xfId="472" xr:uid="{00000000-0005-0000-0000-0000D3010000}"/>
    <cellStyle name="40% - Accent4 6 3 2" xfId="473" xr:uid="{00000000-0005-0000-0000-0000D4010000}"/>
    <cellStyle name="40% - Accent4 6 4" xfId="474" xr:uid="{00000000-0005-0000-0000-0000D5010000}"/>
    <cellStyle name="40% - Accent4 6 4 2" xfId="475" xr:uid="{00000000-0005-0000-0000-0000D6010000}"/>
    <cellStyle name="40% - Accent4 6 5" xfId="476" xr:uid="{00000000-0005-0000-0000-0000D7010000}"/>
    <cellStyle name="40% - Accent4 7" xfId="477" xr:uid="{00000000-0005-0000-0000-0000D8010000}"/>
    <cellStyle name="40% - Accent4 7 2" xfId="478" xr:uid="{00000000-0005-0000-0000-0000D9010000}"/>
    <cellStyle name="40% - Accent4 7 2 2" xfId="479" xr:uid="{00000000-0005-0000-0000-0000DA010000}"/>
    <cellStyle name="40% - Accent4 7 3" xfId="480" xr:uid="{00000000-0005-0000-0000-0000DB010000}"/>
    <cellStyle name="40% - Accent4 7 3 2" xfId="481" xr:uid="{00000000-0005-0000-0000-0000DC010000}"/>
    <cellStyle name="40% - Accent4 7 4" xfId="482" xr:uid="{00000000-0005-0000-0000-0000DD010000}"/>
    <cellStyle name="40% - Accent4 7 4 2" xfId="483" xr:uid="{00000000-0005-0000-0000-0000DE010000}"/>
    <cellStyle name="40% - Accent4 7 5" xfId="484" xr:uid="{00000000-0005-0000-0000-0000DF010000}"/>
    <cellStyle name="40% - Accent5 2" xfId="485" xr:uid="{00000000-0005-0000-0000-0000E0010000}"/>
    <cellStyle name="40% - Accent5 2 2" xfId="486" xr:uid="{00000000-0005-0000-0000-0000E1010000}"/>
    <cellStyle name="40% - Accent5 2 2 2" xfId="487" xr:uid="{00000000-0005-0000-0000-0000E2010000}"/>
    <cellStyle name="40% - Accent5 2 3" xfId="488" xr:uid="{00000000-0005-0000-0000-0000E3010000}"/>
    <cellStyle name="40% - Accent5 2 3 2" xfId="489" xr:uid="{00000000-0005-0000-0000-0000E4010000}"/>
    <cellStyle name="40% - Accent5 2 4" xfId="490" xr:uid="{00000000-0005-0000-0000-0000E5010000}"/>
    <cellStyle name="40% - Accent5 2 4 2" xfId="491" xr:uid="{00000000-0005-0000-0000-0000E6010000}"/>
    <cellStyle name="40% - Accent5 2 5" xfId="492" xr:uid="{00000000-0005-0000-0000-0000E7010000}"/>
    <cellStyle name="40% - Accent5 3" xfId="493" xr:uid="{00000000-0005-0000-0000-0000E8010000}"/>
    <cellStyle name="40% - Accent5 3 2" xfId="494" xr:uid="{00000000-0005-0000-0000-0000E9010000}"/>
    <cellStyle name="40% - Accent5 3 2 2" xfId="495" xr:uid="{00000000-0005-0000-0000-0000EA010000}"/>
    <cellStyle name="40% - Accent5 3 3" xfId="496" xr:uid="{00000000-0005-0000-0000-0000EB010000}"/>
    <cellStyle name="40% - Accent5 3 3 2" xfId="497" xr:uid="{00000000-0005-0000-0000-0000EC010000}"/>
    <cellStyle name="40% - Accent5 3 4" xfId="498" xr:uid="{00000000-0005-0000-0000-0000ED010000}"/>
    <cellStyle name="40% - Accent5 3 4 2" xfId="499" xr:uid="{00000000-0005-0000-0000-0000EE010000}"/>
    <cellStyle name="40% - Accent5 3 5" xfId="500" xr:uid="{00000000-0005-0000-0000-0000EF010000}"/>
    <cellStyle name="40% - Accent5 4" xfId="501" xr:uid="{00000000-0005-0000-0000-0000F0010000}"/>
    <cellStyle name="40% - Accent5 4 2" xfId="502" xr:uid="{00000000-0005-0000-0000-0000F1010000}"/>
    <cellStyle name="40% - Accent5 4 2 2" xfId="503" xr:uid="{00000000-0005-0000-0000-0000F2010000}"/>
    <cellStyle name="40% - Accent5 4 3" xfId="504" xr:uid="{00000000-0005-0000-0000-0000F3010000}"/>
    <cellStyle name="40% - Accent5 4 3 2" xfId="505" xr:uid="{00000000-0005-0000-0000-0000F4010000}"/>
    <cellStyle name="40% - Accent5 4 4" xfId="506" xr:uid="{00000000-0005-0000-0000-0000F5010000}"/>
    <cellStyle name="40% - Accent5 4 4 2" xfId="507" xr:uid="{00000000-0005-0000-0000-0000F6010000}"/>
    <cellStyle name="40% - Accent5 4 5" xfId="508" xr:uid="{00000000-0005-0000-0000-0000F7010000}"/>
    <cellStyle name="40% - Accent5 5" xfId="509" xr:uid="{00000000-0005-0000-0000-0000F8010000}"/>
    <cellStyle name="40% - Accent5 5 2" xfId="510" xr:uid="{00000000-0005-0000-0000-0000F9010000}"/>
    <cellStyle name="40% - Accent5 5 2 2" xfId="511" xr:uid="{00000000-0005-0000-0000-0000FA010000}"/>
    <cellStyle name="40% - Accent5 5 3" xfId="512" xr:uid="{00000000-0005-0000-0000-0000FB010000}"/>
    <cellStyle name="40% - Accent5 5 3 2" xfId="513" xr:uid="{00000000-0005-0000-0000-0000FC010000}"/>
    <cellStyle name="40% - Accent5 5 4" xfId="514" xr:uid="{00000000-0005-0000-0000-0000FD010000}"/>
    <cellStyle name="40% - Accent5 5 4 2" xfId="515" xr:uid="{00000000-0005-0000-0000-0000FE010000}"/>
    <cellStyle name="40% - Accent5 5 5" xfId="516" xr:uid="{00000000-0005-0000-0000-0000FF010000}"/>
    <cellStyle name="40% - Accent5 6" xfId="517" xr:uid="{00000000-0005-0000-0000-000000020000}"/>
    <cellStyle name="40% - Accent5 6 2" xfId="518" xr:uid="{00000000-0005-0000-0000-000001020000}"/>
    <cellStyle name="40% - Accent5 6 2 2" xfId="519" xr:uid="{00000000-0005-0000-0000-000002020000}"/>
    <cellStyle name="40% - Accent5 6 3" xfId="520" xr:uid="{00000000-0005-0000-0000-000003020000}"/>
    <cellStyle name="40% - Accent5 6 3 2" xfId="521" xr:uid="{00000000-0005-0000-0000-000004020000}"/>
    <cellStyle name="40% - Accent5 6 4" xfId="522" xr:uid="{00000000-0005-0000-0000-000005020000}"/>
    <cellStyle name="40% - Accent5 6 4 2" xfId="523" xr:uid="{00000000-0005-0000-0000-000006020000}"/>
    <cellStyle name="40% - Accent5 6 5" xfId="524" xr:uid="{00000000-0005-0000-0000-000007020000}"/>
    <cellStyle name="40% - Accent5 7" xfId="525" xr:uid="{00000000-0005-0000-0000-000008020000}"/>
    <cellStyle name="40% - Accent5 7 2" xfId="526" xr:uid="{00000000-0005-0000-0000-000009020000}"/>
    <cellStyle name="40% - Accent5 7 2 2" xfId="527" xr:uid="{00000000-0005-0000-0000-00000A020000}"/>
    <cellStyle name="40% - Accent5 7 3" xfId="528" xr:uid="{00000000-0005-0000-0000-00000B020000}"/>
    <cellStyle name="40% - Accent5 7 3 2" xfId="529" xr:uid="{00000000-0005-0000-0000-00000C020000}"/>
    <cellStyle name="40% - Accent5 7 4" xfId="530" xr:uid="{00000000-0005-0000-0000-00000D020000}"/>
    <cellStyle name="40% - Accent5 7 4 2" xfId="531" xr:uid="{00000000-0005-0000-0000-00000E020000}"/>
    <cellStyle name="40% - Accent5 7 5" xfId="532" xr:uid="{00000000-0005-0000-0000-00000F020000}"/>
    <cellStyle name="40% - Accent6 2" xfId="533" xr:uid="{00000000-0005-0000-0000-000010020000}"/>
    <cellStyle name="40% - Accent6 2 2" xfId="534" xr:uid="{00000000-0005-0000-0000-000011020000}"/>
    <cellStyle name="40% - Accent6 2 2 2" xfId="535" xr:uid="{00000000-0005-0000-0000-000012020000}"/>
    <cellStyle name="40% - Accent6 2 3" xfId="536" xr:uid="{00000000-0005-0000-0000-000013020000}"/>
    <cellStyle name="40% - Accent6 2 3 2" xfId="537" xr:uid="{00000000-0005-0000-0000-000014020000}"/>
    <cellStyle name="40% - Accent6 2 4" xfId="538" xr:uid="{00000000-0005-0000-0000-000015020000}"/>
    <cellStyle name="40% - Accent6 2 4 2" xfId="539" xr:uid="{00000000-0005-0000-0000-000016020000}"/>
    <cellStyle name="40% - Accent6 2 5" xfId="540" xr:uid="{00000000-0005-0000-0000-000017020000}"/>
    <cellStyle name="40% - Accent6 3" xfId="541" xr:uid="{00000000-0005-0000-0000-000018020000}"/>
    <cellStyle name="40% - Accent6 3 2" xfId="542" xr:uid="{00000000-0005-0000-0000-000019020000}"/>
    <cellStyle name="40% - Accent6 3 2 2" xfId="543" xr:uid="{00000000-0005-0000-0000-00001A020000}"/>
    <cellStyle name="40% - Accent6 3 3" xfId="544" xr:uid="{00000000-0005-0000-0000-00001B020000}"/>
    <cellStyle name="40% - Accent6 3 3 2" xfId="545" xr:uid="{00000000-0005-0000-0000-00001C020000}"/>
    <cellStyle name="40% - Accent6 3 4" xfId="546" xr:uid="{00000000-0005-0000-0000-00001D020000}"/>
    <cellStyle name="40% - Accent6 3 4 2" xfId="547" xr:uid="{00000000-0005-0000-0000-00001E020000}"/>
    <cellStyle name="40% - Accent6 3 5" xfId="548" xr:uid="{00000000-0005-0000-0000-00001F020000}"/>
    <cellStyle name="40% - Accent6 4" xfId="549" xr:uid="{00000000-0005-0000-0000-000020020000}"/>
    <cellStyle name="40% - Accent6 4 2" xfId="550" xr:uid="{00000000-0005-0000-0000-000021020000}"/>
    <cellStyle name="40% - Accent6 4 2 2" xfId="551" xr:uid="{00000000-0005-0000-0000-000022020000}"/>
    <cellStyle name="40% - Accent6 4 3" xfId="552" xr:uid="{00000000-0005-0000-0000-000023020000}"/>
    <cellStyle name="40% - Accent6 4 3 2" xfId="553" xr:uid="{00000000-0005-0000-0000-000024020000}"/>
    <cellStyle name="40% - Accent6 4 4" xfId="554" xr:uid="{00000000-0005-0000-0000-000025020000}"/>
    <cellStyle name="40% - Accent6 4 4 2" xfId="555" xr:uid="{00000000-0005-0000-0000-000026020000}"/>
    <cellStyle name="40% - Accent6 4 5" xfId="556" xr:uid="{00000000-0005-0000-0000-000027020000}"/>
    <cellStyle name="40% - Accent6 5" xfId="557" xr:uid="{00000000-0005-0000-0000-000028020000}"/>
    <cellStyle name="40% - Accent6 5 2" xfId="558" xr:uid="{00000000-0005-0000-0000-000029020000}"/>
    <cellStyle name="40% - Accent6 5 2 2" xfId="559" xr:uid="{00000000-0005-0000-0000-00002A020000}"/>
    <cellStyle name="40% - Accent6 5 3" xfId="560" xr:uid="{00000000-0005-0000-0000-00002B020000}"/>
    <cellStyle name="40% - Accent6 5 3 2" xfId="561" xr:uid="{00000000-0005-0000-0000-00002C020000}"/>
    <cellStyle name="40% - Accent6 5 4" xfId="562" xr:uid="{00000000-0005-0000-0000-00002D020000}"/>
    <cellStyle name="40% - Accent6 5 4 2" xfId="563" xr:uid="{00000000-0005-0000-0000-00002E020000}"/>
    <cellStyle name="40% - Accent6 5 5" xfId="564" xr:uid="{00000000-0005-0000-0000-00002F020000}"/>
    <cellStyle name="40% - Accent6 6" xfId="565" xr:uid="{00000000-0005-0000-0000-000030020000}"/>
    <cellStyle name="40% - Accent6 6 2" xfId="566" xr:uid="{00000000-0005-0000-0000-000031020000}"/>
    <cellStyle name="40% - Accent6 6 2 2" xfId="567" xr:uid="{00000000-0005-0000-0000-000032020000}"/>
    <cellStyle name="40% - Accent6 6 3" xfId="568" xr:uid="{00000000-0005-0000-0000-000033020000}"/>
    <cellStyle name="40% - Accent6 6 3 2" xfId="569" xr:uid="{00000000-0005-0000-0000-000034020000}"/>
    <cellStyle name="40% - Accent6 6 4" xfId="570" xr:uid="{00000000-0005-0000-0000-000035020000}"/>
    <cellStyle name="40% - Accent6 6 4 2" xfId="571" xr:uid="{00000000-0005-0000-0000-000036020000}"/>
    <cellStyle name="40% - Accent6 6 5" xfId="572" xr:uid="{00000000-0005-0000-0000-000037020000}"/>
    <cellStyle name="40% - Accent6 7" xfId="573" xr:uid="{00000000-0005-0000-0000-000038020000}"/>
    <cellStyle name="40% - Accent6 7 2" xfId="574" xr:uid="{00000000-0005-0000-0000-000039020000}"/>
    <cellStyle name="40% - Accent6 7 2 2" xfId="575" xr:uid="{00000000-0005-0000-0000-00003A020000}"/>
    <cellStyle name="40% - Accent6 7 3" xfId="576" xr:uid="{00000000-0005-0000-0000-00003B020000}"/>
    <cellStyle name="40% - Accent6 7 3 2" xfId="577" xr:uid="{00000000-0005-0000-0000-00003C020000}"/>
    <cellStyle name="40% - Accent6 7 4" xfId="578" xr:uid="{00000000-0005-0000-0000-00003D020000}"/>
    <cellStyle name="40% - Accent6 7 4 2" xfId="579" xr:uid="{00000000-0005-0000-0000-00003E020000}"/>
    <cellStyle name="40% - Accent6 7 5" xfId="580" xr:uid="{00000000-0005-0000-0000-00003F020000}"/>
    <cellStyle name="60% - Accent1 2" xfId="581" xr:uid="{00000000-0005-0000-0000-000040020000}"/>
    <cellStyle name="60% - Accent1 3" xfId="582" xr:uid="{00000000-0005-0000-0000-000041020000}"/>
    <cellStyle name="60% - Accent1 4" xfId="583" xr:uid="{00000000-0005-0000-0000-000042020000}"/>
    <cellStyle name="60% - Accent1 5" xfId="584" xr:uid="{00000000-0005-0000-0000-000043020000}"/>
    <cellStyle name="60% - Accent1 6" xfId="585" xr:uid="{00000000-0005-0000-0000-000044020000}"/>
    <cellStyle name="60% - Accent2 2" xfId="586" xr:uid="{00000000-0005-0000-0000-000045020000}"/>
    <cellStyle name="60% - Accent2 3" xfId="587" xr:uid="{00000000-0005-0000-0000-000046020000}"/>
    <cellStyle name="60% - Accent2 4" xfId="588" xr:uid="{00000000-0005-0000-0000-000047020000}"/>
    <cellStyle name="60% - Accent2 5" xfId="589" xr:uid="{00000000-0005-0000-0000-000048020000}"/>
    <cellStyle name="60% - Accent2 6" xfId="590" xr:uid="{00000000-0005-0000-0000-000049020000}"/>
    <cellStyle name="60% - Accent3 2" xfId="591" xr:uid="{00000000-0005-0000-0000-00004A020000}"/>
    <cellStyle name="60% - Accent3 3" xfId="592" xr:uid="{00000000-0005-0000-0000-00004B020000}"/>
    <cellStyle name="60% - Accent3 4" xfId="593" xr:uid="{00000000-0005-0000-0000-00004C020000}"/>
    <cellStyle name="60% - Accent3 5" xfId="594" xr:uid="{00000000-0005-0000-0000-00004D020000}"/>
    <cellStyle name="60% - Accent3 6" xfId="595" xr:uid="{00000000-0005-0000-0000-00004E020000}"/>
    <cellStyle name="60% - Accent4 2" xfId="596" xr:uid="{00000000-0005-0000-0000-00004F020000}"/>
    <cellStyle name="60% - Accent4 3" xfId="597" xr:uid="{00000000-0005-0000-0000-000050020000}"/>
    <cellStyle name="60% - Accent4 4" xfId="598" xr:uid="{00000000-0005-0000-0000-000051020000}"/>
    <cellStyle name="60% - Accent4 5" xfId="599" xr:uid="{00000000-0005-0000-0000-000052020000}"/>
    <cellStyle name="60% - Accent4 6" xfId="600" xr:uid="{00000000-0005-0000-0000-000053020000}"/>
    <cellStyle name="60% - Accent5 2" xfId="601" xr:uid="{00000000-0005-0000-0000-000054020000}"/>
    <cellStyle name="60% - Accent5 3" xfId="602" xr:uid="{00000000-0005-0000-0000-000055020000}"/>
    <cellStyle name="60% - Accent5 4" xfId="603" xr:uid="{00000000-0005-0000-0000-000056020000}"/>
    <cellStyle name="60% - Accent5 5" xfId="604" xr:uid="{00000000-0005-0000-0000-000057020000}"/>
    <cellStyle name="60% - Accent5 6" xfId="605" xr:uid="{00000000-0005-0000-0000-000058020000}"/>
    <cellStyle name="60% - Accent6 2" xfId="606" xr:uid="{00000000-0005-0000-0000-000059020000}"/>
    <cellStyle name="60% - Accent6 3" xfId="607" xr:uid="{00000000-0005-0000-0000-00005A020000}"/>
    <cellStyle name="60% - Accent6 4" xfId="608" xr:uid="{00000000-0005-0000-0000-00005B020000}"/>
    <cellStyle name="60% - Accent6 5" xfId="609" xr:uid="{00000000-0005-0000-0000-00005C020000}"/>
    <cellStyle name="60% - Accent6 6" xfId="610" xr:uid="{00000000-0005-0000-0000-00005D020000}"/>
    <cellStyle name="Accent1 2" xfId="611" xr:uid="{00000000-0005-0000-0000-00005E020000}"/>
    <cellStyle name="Accent1 3" xfId="612" xr:uid="{00000000-0005-0000-0000-00005F020000}"/>
    <cellStyle name="Accent1 4" xfId="613" xr:uid="{00000000-0005-0000-0000-000060020000}"/>
    <cellStyle name="Accent1 5" xfId="614" xr:uid="{00000000-0005-0000-0000-000061020000}"/>
    <cellStyle name="Accent1 6" xfId="615" xr:uid="{00000000-0005-0000-0000-000062020000}"/>
    <cellStyle name="Accent2 2" xfId="616" xr:uid="{00000000-0005-0000-0000-000063020000}"/>
    <cellStyle name="Accent2 3" xfId="617" xr:uid="{00000000-0005-0000-0000-000064020000}"/>
    <cellStyle name="Accent2 4" xfId="618" xr:uid="{00000000-0005-0000-0000-000065020000}"/>
    <cellStyle name="Accent2 5" xfId="619" xr:uid="{00000000-0005-0000-0000-000066020000}"/>
    <cellStyle name="Accent2 6" xfId="620" xr:uid="{00000000-0005-0000-0000-000067020000}"/>
    <cellStyle name="Accent3 2" xfId="621" xr:uid="{00000000-0005-0000-0000-000068020000}"/>
    <cellStyle name="Accent3 3" xfId="622" xr:uid="{00000000-0005-0000-0000-000069020000}"/>
    <cellStyle name="Accent3 4" xfId="623" xr:uid="{00000000-0005-0000-0000-00006A020000}"/>
    <cellStyle name="Accent3 5" xfId="624" xr:uid="{00000000-0005-0000-0000-00006B020000}"/>
    <cellStyle name="Accent3 6" xfId="625" xr:uid="{00000000-0005-0000-0000-00006C020000}"/>
    <cellStyle name="Accent4 2" xfId="626" xr:uid="{00000000-0005-0000-0000-00006D020000}"/>
    <cellStyle name="Accent4 3" xfId="627" xr:uid="{00000000-0005-0000-0000-00006E020000}"/>
    <cellStyle name="Accent4 4" xfId="628" xr:uid="{00000000-0005-0000-0000-00006F020000}"/>
    <cellStyle name="Accent4 5" xfId="629" xr:uid="{00000000-0005-0000-0000-000070020000}"/>
    <cellStyle name="Accent4 6" xfId="630" xr:uid="{00000000-0005-0000-0000-000071020000}"/>
    <cellStyle name="Accent5 2" xfId="631" xr:uid="{00000000-0005-0000-0000-000072020000}"/>
    <cellStyle name="Accent5 3" xfId="632" xr:uid="{00000000-0005-0000-0000-000073020000}"/>
    <cellStyle name="Accent5 4" xfId="633" xr:uid="{00000000-0005-0000-0000-000074020000}"/>
    <cellStyle name="Accent5 5" xfId="634" xr:uid="{00000000-0005-0000-0000-000075020000}"/>
    <cellStyle name="Accent5 6" xfId="635" xr:uid="{00000000-0005-0000-0000-000076020000}"/>
    <cellStyle name="Accent6 2" xfId="636" xr:uid="{00000000-0005-0000-0000-000077020000}"/>
    <cellStyle name="Accent6 3" xfId="637" xr:uid="{00000000-0005-0000-0000-000078020000}"/>
    <cellStyle name="Accent6 4" xfId="638" xr:uid="{00000000-0005-0000-0000-000079020000}"/>
    <cellStyle name="Accent6 5" xfId="639" xr:uid="{00000000-0005-0000-0000-00007A020000}"/>
    <cellStyle name="Accent6 6" xfId="640" xr:uid="{00000000-0005-0000-0000-00007B020000}"/>
    <cellStyle name="Bad 2" xfId="641" xr:uid="{00000000-0005-0000-0000-00007C020000}"/>
    <cellStyle name="Bad 3" xfId="642" xr:uid="{00000000-0005-0000-0000-00007D020000}"/>
    <cellStyle name="Bad 4" xfId="643" xr:uid="{00000000-0005-0000-0000-00007E020000}"/>
    <cellStyle name="Bad 5" xfId="644" xr:uid="{00000000-0005-0000-0000-00007F020000}"/>
    <cellStyle name="Bad 6" xfId="645" xr:uid="{00000000-0005-0000-0000-000080020000}"/>
    <cellStyle name="Calculation 2" xfId="646" xr:uid="{00000000-0005-0000-0000-000081020000}"/>
    <cellStyle name="Calculation 3" xfId="647" xr:uid="{00000000-0005-0000-0000-000082020000}"/>
    <cellStyle name="Calculation 4" xfId="648" xr:uid="{00000000-0005-0000-0000-000083020000}"/>
    <cellStyle name="Calculation 5" xfId="649" xr:uid="{00000000-0005-0000-0000-000084020000}"/>
    <cellStyle name="Calculation 6" xfId="650" xr:uid="{00000000-0005-0000-0000-000085020000}"/>
    <cellStyle name="Check Cell 2" xfId="651" xr:uid="{00000000-0005-0000-0000-000086020000}"/>
    <cellStyle name="Check Cell 3" xfId="652" xr:uid="{00000000-0005-0000-0000-000087020000}"/>
    <cellStyle name="Check Cell 4" xfId="653" xr:uid="{00000000-0005-0000-0000-000088020000}"/>
    <cellStyle name="Check Cell 5" xfId="654" xr:uid="{00000000-0005-0000-0000-000089020000}"/>
    <cellStyle name="Check Cell 6" xfId="655" xr:uid="{00000000-0005-0000-0000-00008A020000}"/>
    <cellStyle name="Comma [0] 2" xfId="656" xr:uid="{00000000-0005-0000-0000-00008B020000}"/>
    <cellStyle name="Comma [0] 2 2" xfId="657" xr:uid="{00000000-0005-0000-0000-00008C020000}"/>
    <cellStyle name="Comma 2" xfId="2" xr:uid="{00000000-0005-0000-0000-00008D020000}"/>
    <cellStyle name="Comma 2 2" xfId="658" xr:uid="{00000000-0005-0000-0000-00008E020000}"/>
    <cellStyle name="Comma 2 3" xfId="659" xr:uid="{00000000-0005-0000-0000-00008F020000}"/>
    <cellStyle name="Comma 2 4" xfId="660" xr:uid="{00000000-0005-0000-0000-000090020000}"/>
    <cellStyle name="Comma 2 5" xfId="661" xr:uid="{00000000-0005-0000-0000-000091020000}"/>
    <cellStyle name="Comma 2 6" xfId="662" xr:uid="{00000000-0005-0000-0000-000092020000}"/>
    <cellStyle name="Comma 2 7" xfId="663" xr:uid="{00000000-0005-0000-0000-000093020000}"/>
    <cellStyle name="Comma 3" xfId="664" xr:uid="{00000000-0005-0000-0000-000094020000}"/>
    <cellStyle name="Comma 4" xfId="665" xr:uid="{00000000-0005-0000-0000-000095020000}"/>
    <cellStyle name="Comma 5" xfId="666" xr:uid="{00000000-0005-0000-0000-000096020000}"/>
    <cellStyle name="Comma 5 2" xfId="667" xr:uid="{00000000-0005-0000-0000-000097020000}"/>
    <cellStyle name="Currency 2" xfId="668" xr:uid="{00000000-0005-0000-0000-000098020000}"/>
    <cellStyle name="Currency 2 10" xfId="669" xr:uid="{00000000-0005-0000-0000-000099020000}"/>
    <cellStyle name="Currency 2 11" xfId="670" xr:uid="{00000000-0005-0000-0000-00009A020000}"/>
    <cellStyle name="Currency 2 12" xfId="671" xr:uid="{00000000-0005-0000-0000-00009B020000}"/>
    <cellStyle name="Currency 2 2" xfId="672" xr:uid="{00000000-0005-0000-0000-00009C020000}"/>
    <cellStyle name="Currency 2 3" xfId="673" xr:uid="{00000000-0005-0000-0000-00009D020000}"/>
    <cellStyle name="Currency 2 4" xfId="674" xr:uid="{00000000-0005-0000-0000-00009E020000}"/>
    <cellStyle name="Currency 2 5" xfId="675" xr:uid="{00000000-0005-0000-0000-00009F020000}"/>
    <cellStyle name="Currency 2 6" xfId="676" xr:uid="{00000000-0005-0000-0000-0000A0020000}"/>
    <cellStyle name="Currency 2 7" xfId="677" xr:uid="{00000000-0005-0000-0000-0000A1020000}"/>
    <cellStyle name="Currency 2 8" xfId="678" xr:uid="{00000000-0005-0000-0000-0000A2020000}"/>
    <cellStyle name="Currency 2 9" xfId="679" xr:uid="{00000000-0005-0000-0000-0000A3020000}"/>
    <cellStyle name="Explanatory Text 2" xfId="680" xr:uid="{00000000-0005-0000-0000-0000A4020000}"/>
    <cellStyle name="Explanatory Text 3" xfId="681" xr:uid="{00000000-0005-0000-0000-0000A5020000}"/>
    <cellStyle name="Explanatory Text 4" xfId="682" xr:uid="{00000000-0005-0000-0000-0000A6020000}"/>
    <cellStyle name="Explanatory Text 5" xfId="683" xr:uid="{00000000-0005-0000-0000-0000A7020000}"/>
    <cellStyle name="Explanatory Text 6" xfId="684" xr:uid="{00000000-0005-0000-0000-0000A8020000}"/>
    <cellStyle name="Good 2" xfId="685" xr:uid="{00000000-0005-0000-0000-0000A9020000}"/>
    <cellStyle name="Good 3" xfId="686" xr:uid="{00000000-0005-0000-0000-0000AA020000}"/>
    <cellStyle name="Good 4" xfId="687" xr:uid="{00000000-0005-0000-0000-0000AB020000}"/>
    <cellStyle name="Good 5" xfId="688" xr:uid="{00000000-0005-0000-0000-0000AC020000}"/>
    <cellStyle name="Good 6" xfId="689" xr:uid="{00000000-0005-0000-0000-0000AD020000}"/>
    <cellStyle name="Heading 1 2" xfId="690" xr:uid="{00000000-0005-0000-0000-0000AE020000}"/>
    <cellStyle name="Heading 1 3" xfId="691" xr:uid="{00000000-0005-0000-0000-0000AF020000}"/>
    <cellStyle name="Heading 1 4" xfId="692" xr:uid="{00000000-0005-0000-0000-0000B0020000}"/>
    <cellStyle name="Heading 1 5" xfId="693" xr:uid="{00000000-0005-0000-0000-0000B1020000}"/>
    <cellStyle name="Heading 1 6" xfId="694" xr:uid="{00000000-0005-0000-0000-0000B2020000}"/>
    <cellStyle name="Heading 2 2" xfId="695" xr:uid="{00000000-0005-0000-0000-0000B3020000}"/>
    <cellStyle name="Heading 2 3" xfId="696" xr:uid="{00000000-0005-0000-0000-0000B4020000}"/>
    <cellStyle name="Heading 2 4" xfId="697" xr:uid="{00000000-0005-0000-0000-0000B5020000}"/>
    <cellStyle name="Heading 2 5" xfId="698" xr:uid="{00000000-0005-0000-0000-0000B6020000}"/>
    <cellStyle name="Heading 2 6" xfId="699" xr:uid="{00000000-0005-0000-0000-0000B7020000}"/>
    <cellStyle name="Heading 3 2" xfId="700" xr:uid="{00000000-0005-0000-0000-0000B8020000}"/>
    <cellStyle name="Heading 3 3" xfId="701" xr:uid="{00000000-0005-0000-0000-0000B9020000}"/>
    <cellStyle name="Heading 3 4" xfId="702" xr:uid="{00000000-0005-0000-0000-0000BA020000}"/>
    <cellStyle name="Heading 3 5" xfId="703" xr:uid="{00000000-0005-0000-0000-0000BB020000}"/>
    <cellStyle name="Heading 3 6" xfId="704" xr:uid="{00000000-0005-0000-0000-0000BC020000}"/>
    <cellStyle name="Heading 4 2" xfId="705" xr:uid="{00000000-0005-0000-0000-0000BD020000}"/>
    <cellStyle name="Heading 4 3" xfId="706" xr:uid="{00000000-0005-0000-0000-0000BE020000}"/>
    <cellStyle name="Heading 4 4" xfId="707" xr:uid="{00000000-0005-0000-0000-0000BF020000}"/>
    <cellStyle name="Heading 4 5" xfId="708" xr:uid="{00000000-0005-0000-0000-0000C0020000}"/>
    <cellStyle name="Heading 4 6" xfId="709" xr:uid="{00000000-0005-0000-0000-0000C1020000}"/>
    <cellStyle name="Hyperlink 2" xfId="710" xr:uid="{00000000-0005-0000-0000-0000C2020000}"/>
    <cellStyle name="Hyperlink 3" xfId="711" xr:uid="{00000000-0005-0000-0000-0000C3020000}"/>
    <cellStyle name="Input 2" xfId="712" xr:uid="{00000000-0005-0000-0000-0000C4020000}"/>
    <cellStyle name="Input 3" xfId="713" xr:uid="{00000000-0005-0000-0000-0000C5020000}"/>
    <cellStyle name="Input 4" xfId="714" xr:uid="{00000000-0005-0000-0000-0000C6020000}"/>
    <cellStyle name="Input 5" xfId="715" xr:uid="{00000000-0005-0000-0000-0000C7020000}"/>
    <cellStyle name="Input 6" xfId="716" xr:uid="{00000000-0005-0000-0000-0000C8020000}"/>
    <cellStyle name="Linked Cell 2" xfId="717" xr:uid="{00000000-0005-0000-0000-0000C9020000}"/>
    <cellStyle name="Linked Cell 3" xfId="718" xr:uid="{00000000-0005-0000-0000-0000CA020000}"/>
    <cellStyle name="Linked Cell 4" xfId="719" xr:uid="{00000000-0005-0000-0000-0000CB020000}"/>
    <cellStyle name="Linked Cell 5" xfId="720" xr:uid="{00000000-0005-0000-0000-0000CC020000}"/>
    <cellStyle name="Linked Cell 6" xfId="721" xr:uid="{00000000-0005-0000-0000-0000CD020000}"/>
    <cellStyle name="Neutral 2" xfId="722" xr:uid="{00000000-0005-0000-0000-0000CE020000}"/>
    <cellStyle name="Neutral 3" xfId="723" xr:uid="{00000000-0005-0000-0000-0000CF020000}"/>
    <cellStyle name="Neutral 4" xfId="724" xr:uid="{00000000-0005-0000-0000-0000D0020000}"/>
    <cellStyle name="Neutral 5" xfId="725" xr:uid="{00000000-0005-0000-0000-0000D1020000}"/>
    <cellStyle name="Neutral 6" xfId="726" xr:uid="{00000000-0005-0000-0000-0000D2020000}"/>
    <cellStyle name="Normal" xfId="0" builtinId="0"/>
    <cellStyle name="Normal 10" xfId="4" xr:uid="{00000000-0005-0000-0000-0000D4020000}"/>
    <cellStyle name="Normal 11" xfId="727" xr:uid="{00000000-0005-0000-0000-0000D5020000}"/>
    <cellStyle name="Normal 11 2" xfId="728" xr:uid="{00000000-0005-0000-0000-0000D6020000}"/>
    <cellStyle name="Normal 2" xfId="1" xr:uid="{00000000-0005-0000-0000-0000D7020000}"/>
    <cellStyle name="Normal 2 10" xfId="729" xr:uid="{00000000-0005-0000-0000-0000D8020000}"/>
    <cellStyle name="Normal 2 10 2" xfId="730" xr:uid="{00000000-0005-0000-0000-0000D9020000}"/>
    <cellStyle name="Normal 2 10 3" xfId="3" xr:uid="{00000000-0005-0000-0000-0000DA020000}"/>
    <cellStyle name="Normal 2 10 3 2" xfId="731" xr:uid="{00000000-0005-0000-0000-0000DB020000}"/>
    <cellStyle name="Normal 2 11" xfId="732" xr:uid="{00000000-0005-0000-0000-0000DC020000}"/>
    <cellStyle name="Normal 2 12" xfId="733" xr:uid="{00000000-0005-0000-0000-0000DD020000}"/>
    <cellStyle name="Normal 2 13" xfId="734" xr:uid="{00000000-0005-0000-0000-0000DE020000}"/>
    <cellStyle name="Normal 2 14" xfId="735" xr:uid="{00000000-0005-0000-0000-0000DF020000}"/>
    <cellStyle name="Normal 2 15" xfId="736" xr:uid="{00000000-0005-0000-0000-0000E0020000}"/>
    <cellStyle name="Normal 2 16" xfId="737" xr:uid="{00000000-0005-0000-0000-0000E1020000}"/>
    <cellStyle name="Normal 2 2" xfId="738" xr:uid="{00000000-0005-0000-0000-0000E2020000}"/>
    <cellStyle name="Normal 2 3" xfId="739" xr:uid="{00000000-0005-0000-0000-0000E3020000}"/>
    <cellStyle name="Normal 2 4" xfId="740" xr:uid="{00000000-0005-0000-0000-0000E4020000}"/>
    <cellStyle name="Normal 2 5" xfId="741" xr:uid="{00000000-0005-0000-0000-0000E5020000}"/>
    <cellStyle name="Normal 2 6" xfId="742" xr:uid="{00000000-0005-0000-0000-0000E6020000}"/>
    <cellStyle name="Normal 2 7" xfId="743" xr:uid="{00000000-0005-0000-0000-0000E7020000}"/>
    <cellStyle name="Normal 2 8" xfId="744" xr:uid="{00000000-0005-0000-0000-0000E8020000}"/>
    <cellStyle name="Normal 2 9" xfId="745" xr:uid="{00000000-0005-0000-0000-0000E9020000}"/>
    <cellStyle name="Normal 2_10 tindak lanjut" xfId="746" xr:uid="{00000000-0005-0000-0000-0000EA020000}"/>
    <cellStyle name="Normal 3" xfId="747" xr:uid="{00000000-0005-0000-0000-0000EB020000}"/>
    <cellStyle name="Normal 3 10" xfId="748" xr:uid="{00000000-0005-0000-0000-0000EC020000}"/>
    <cellStyle name="Normal 3 11" xfId="749" xr:uid="{00000000-0005-0000-0000-0000ED020000}"/>
    <cellStyle name="Normal 3 12" xfId="750" xr:uid="{00000000-0005-0000-0000-0000EE020000}"/>
    <cellStyle name="Normal 3 13" xfId="751" xr:uid="{00000000-0005-0000-0000-0000EF020000}"/>
    <cellStyle name="Normal 3 14" xfId="752" xr:uid="{00000000-0005-0000-0000-0000F0020000}"/>
    <cellStyle name="Normal 3 15" xfId="753" xr:uid="{00000000-0005-0000-0000-0000F1020000}"/>
    <cellStyle name="Normal 3 16" xfId="754" xr:uid="{00000000-0005-0000-0000-0000F2020000}"/>
    <cellStyle name="Normal 3 2" xfId="755" xr:uid="{00000000-0005-0000-0000-0000F3020000}"/>
    <cellStyle name="Normal 3 3" xfId="756" xr:uid="{00000000-0005-0000-0000-0000F4020000}"/>
    <cellStyle name="Normal 3 4" xfId="757" xr:uid="{00000000-0005-0000-0000-0000F5020000}"/>
    <cellStyle name="Normal 3 5" xfId="758" xr:uid="{00000000-0005-0000-0000-0000F6020000}"/>
    <cellStyle name="Normal 3 6" xfId="759" xr:uid="{00000000-0005-0000-0000-0000F7020000}"/>
    <cellStyle name="Normal 3 7" xfId="760" xr:uid="{00000000-0005-0000-0000-0000F8020000}"/>
    <cellStyle name="Normal 3 8" xfId="761" xr:uid="{00000000-0005-0000-0000-0000F9020000}"/>
    <cellStyle name="Normal 3 9" xfId="762" xr:uid="{00000000-0005-0000-0000-0000FA020000}"/>
    <cellStyle name="Normal 4" xfId="763" xr:uid="{00000000-0005-0000-0000-0000FB020000}"/>
    <cellStyle name="Normal 4 2" xfId="764" xr:uid="{00000000-0005-0000-0000-0000FC020000}"/>
    <cellStyle name="Normal 5" xfId="765" xr:uid="{00000000-0005-0000-0000-0000FD020000}"/>
    <cellStyle name="Normal 5 2" xfId="766" xr:uid="{00000000-0005-0000-0000-0000FE020000}"/>
    <cellStyle name="Normal 5 3" xfId="767" xr:uid="{00000000-0005-0000-0000-0000FF020000}"/>
    <cellStyle name="Normal 5 3 2" xfId="768" xr:uid="{00000000-0005-0000-0000-000000030000}"/>
    <cellStyle name="Normal 5 4" xfId="769" xr:uid="{00000000-0005-0000-0000-000001030000}"/>
    <cellStyle name="Normal 6" xfId="770" xr:uid="{00000000-0005-0000-0000-000002030000}"/>
    <cellStyle name="Normal 7" xfId="771" xr:uid="{00000000-0005-0000-0000-000003030000}"/>
    <cellStyle name="Normal 8" xfId="772" xr:uid="{00000000-0005-0000-0000-000004030000}"/>
    <cellStyle name="Normal 9" xfId="773" xr:uid="{00000000-0005-0000-0000-000005030000}"/>
    <cellStyle name="Note 2" xfId="774" xr:uid="{00000000-0005-0000-0000-000006030000}"/>
    <cellStyle name="Note 3" xfId="775" xr:uid="{00000000-0005-0000-0000-000007030000}"/>
    <cellStyle name="Note 4" xfId="776" xr:uid="{00000000-0005-0000-0000-000008030000}"/>
    <cellStyle name="Note 5" xfId="777" xr:uid="{00000000-0005-0000-0000-000009030000}"/>
    <cellStyle name="Note 6" xfId="778" xr:uid="{00000000-0005-0000-0000-00000A030000}"/>
    <cellStyle name="Output 2" xfId="779" xr:uid="{00000000-0005-0000-0000-00000B030000}"/>
    <cellStyle name="Output 3" xfId="780" xr:uid="{00000000-0005-0000-0000-00000C030000}"/>
    <cellStyle name="Output 4" xfId="781" xr:uid="{00000000-0005-0000-0000-00000D030000}"/>
    <cellStyle name="Output 5" xfId="782" xr:uid="{00000000-0005-0000-0000-00000E030000}"/>
    <cellStyle name="Output 6" xfId="783" xr:uid="{00000000-0005-0000-0000-00000F030000}"/>
    <cellStyle name="Percent 2" xfId="784" xr:uid="{00000000-0005-0000-0000-000010030000}"/>
    <cellStyle name="Percent 3" xfId="785" xr:uid="{00000000-0005-0000-0000-000011030000}"/>
    <cellStyle name="Percent 4" xfId="786" xr:uid="{00000000-0005-0000-0000-000012030000}"/>
    <cellStyle name="Percent 4 2" xfId="787" xr:uid="{00000000-0005-0000-0000-000013030000}"/>
    <cellStyle name="Title 2" xfId="788" xr:uid="{00000000-0005-0000-0000-000014030000}"/>
    <cellStyle name="Title 3" xfId="789" xr:uid="{00000000-0005-0000-0000-000015030000}"/>
    <cellStyle name="Title 4" xfId="790" xr:uid="{00000000-0005-0000-0000-000016030000}"/>
    <cellStyle name="Title 5" xfId="791" xr:uid="{00000000-0005-0000-0000-000017030000}"/>
    <cellStyle name="Title 6" xfId="792" xr:uid="{00000000-0005-0000-0000-000018030000}"/>
    <cellStyle name="Total 2" xfId="793" xr:uid="{00000000-0005-0000-0000-000019030000}"/>
    <cellStyle name="Total 3" xfId="794" xr:uid="{00000000-0005-0000-0000-00001A030000}"/>
    <cellStyle name="Total 4" xfId="795" xr:uid="{00000000-0005-0000-0000-00001B030000}"/>
    <cellStyle name="Total 5" xfId="796" xr:uid="{00000000-0005-0000-0000-00001C030000}"/>
    <cellStyle name="Total 6" xfId="797" xr:uid="{00000000-0005-0000-0000-00001D030000}"/>
    <cellStyle name="Warning Text 2" xfId="798" xr:uid="{00000000-0005-0000-0000-00001E030000}"/>
    <cellStyle name="Warning Text 3" xfId="799" xr:uid="{00000000-0005-0000-0000-00001F030000}"/>
    <cellStyle name="Warning Text 4" xfId="800" xr:uid="{00000000-0005-0000-0000-000020030000}"/>
    <cellStyle name="Warning Text 5" xfId="801" xr:uid="{00000000-0005-0000-0000-000021030000}"/>
    <cellStyle name="Warning Text 6" xfId="802" xr:uid="{00000000-0005-0000-0000-000022030000}"/>
  </cellStyles>
  <dxfs count="0"/>
  <tableStyles count="0" defaultTableStyle="TableStyleMedium9" defaultPivotStyle="PivotStyleLight16"/>
  <colors>
    <mruColors>
      <color rgb="FFCCFFCC"/>
      <color rgb="FFFF99FF"/>
      <color rgb="FFFFCC66"/>
      <color rgb="FFFFFFCC"/>
      <color rgb="FFCCFF33"/>
      <color rgb="FFCCFFFF"/>
      <color rgb="FF0066FF"/>
      <color rgb="FF00CC00"/>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lang="en-US" sz="1600"/>
            </a:pPr>
            <a:r>
              <a:rPr lang="id-ID" sz="1600"/>
              <a:t>KOMPETENSI WAKIL</a:t>
            </a:r>
            <a:r>
              <a:rPr lang="id-ID" sz="1600" baseline="0"/>
              <a:t> </a:t>
            </a:r>
            <a:r>
              <a:rPr lang="id-ID" sz="1600"/>
              <a:t>KEPALA SEKOLAH</a:t>
            </a:r>
          </a:p>
        </c:rich>
      </c:tx>
      <c:overlay val="0"/>
    </c:title>
    <c:autoTitleDeleted val="0"/>
    <c:plotArea>
      <c:layout/>
      <c:radarChart>
        <c:radarStyle val="filled"/>
        <c:varyColors val="0"/>
        <c:ser>
          <c:idx val="0"/>
          <c:order val="0"/>
          <c:dLbls>
            <c:spPr>
              <a:noFill/>
              <a:ln>
                <a:noFill/>
              </a:ln>
              <a:effectLst/>
            </c:spPr>
            <c:txPr>
              <a:bodyPr/>
              <a:lstStyle/>
              <a:p>
                <a:pPr>
                  <a:defRPr lang="en-US"/>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'Format 1B'!$A$409:$E$414</c:f>
              <c:multiLvlStrCache>
                <c:ptCount val="6"/>
                <c:lvl>
                  <c:pt idx="0">
                    <c:v>Kepribadian dan Sosial</c:v>
                  </c:pt>
                  <c:pt idx="1">
                    <c:v>Kepemimpinan</c:v>
                  </c:pt>
                  <c:pt idx="2">
                    <c:v>Pengembangan Sekolah/Madrasah</c:v>
                  </c:pt>
                  <c:pt idx="3">
                    <c:v>Pengelolaan Sumber Daya</c:v>
                  </c:pt>
                  <c:pt idx="4">
                    <c:v>Kewirausahaan</c:v>
                  </c:pt>
                  <c:pt idx="5">
                    <c:v>Supervisi</c:v>
                  </c:pt>
                </c:lvl>
                <c:lvl>
                  <c:pt idx="0">
                    <c:v>1</c:v>
                  </c:pt>
                  <c:pt idx="1">
                    <c:v>2</c:v>
                  </c:pt>
                  <c:pt idx="2">
                    <c:v>3</c:v>
                  </c:pt>
                  <c:pt idx="3">
                    <c:v>4</c:v>
                  </c:pt>
                  <c:pt idx="4">
                    <c:v>5</c:v>
                  </c:pt>
                  <c:pt idx="5">
                    <c:v>6</c:v>
                  </c:pt>
                </c:lvl>
              </c:multiLvlStrCache>
            </c:multiLvlStrRef>
          </c:cat>
          <c:val>
            <c:numRef>
              <c:f>'Format 1B'!$G$409:$G$414</c:f>
              <c:numCache>
                <c:formatCode>General</c:formatCode>
                <c:ptCount val="6"/>
              </c:numCache>
            </c:numRef>
          </c:val>
          <c:extLst>
            <c:ext xmlns:c16="http://schemas.microsoft.com/office/drawing/2014/chart" uri="{C3380CC4-5D6E-409C-BE32-E72D297353CC}">
              <c16:uniqueId val="{00000000-FD02-4EA7-8127-A42A9CA78AD1}"/>
            </c:ext>
          </c:extLst>
        </c:ser>
        <c:ser>
          <c:idx val="1"/>
          <c:order val="1"/>
          <c:dLbls>
            <c:spPr>
              <a:noFill/>
              <a:ln>
                <a:noFill/>
              </a:ln>
              <a:effectLst/>
            </c:spPr>
            <c:txPr>
              <a:bodyPr/>
              <a:lstStyle/>
              <a:p>
                <a:pPr>
                  <a:defRPr lang="en-US"/>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'Format 1B'!$A$409:$E$414</c:f>
              <c:multiLvlStrCache>
                <c:ptCount val="6"/>
                <c:lvl>
                  <c:pt idx="0">
                    <c:v>Kepribadian dan Sosial</c:v>
                  </c:pt>
                  <c:pt idx="1">
                    <c:v>Kepemimpinan</c:v>
                  </c:pt>
                  <c:pt idx="2">
                    <c:v>Pengembangan Sekolah/Madrasah</c:v>
                  </c:pt>
                  <c:pt idx="3">
                    <c:v>Pengelolaan Sumber Daya</c:v>
                  </c:pt>
                  <c:pt idx="4">
                    <c:v>Kewirausahaan</c:v>
                  </c:pt>
                  <c:pt idx="5">
                    <c:v>Supervisi</c:v>
                  </c:pt>
                </c:lvl>
                <c:lvl>
                  <c:pt idx="0">
                    <c:v>1</c:v>
                  </c:pt>
                  <c:pt idx="1">
                    <c:v>2</c:v>
                  </c:pt>
                  <c:pt idx="2">
                    <c:v>3</c:v>
                  </c:pt>
                  <c:pt idx="3">
                    <c:v>4</c:v>
                  </c:pt>
                  <c:pt idx="4">
                    <c:v>5</c:v>
                  </c:pt>
                  <c:pt idx="5">
                    <c:v>6</c:v>
                  </c:pt>
                </c:lvl>
              </c:multiLvlStrCache>
            </c:multiLvlStrRef>
          </c:cat>
          <c:val>
            <c:numRef>
              <c:f>'Format 1B'!$I$409:$I$414</c:f>
              <c:numCache>
                <c:formatCode>0.00</c:formatCode>
                <c:ptCount val="6"/>
                <c:pt idx="0">
                  <c:v>3.4</c:v>
                </c:pt>
                <c:pt idx="1">
                  <c:v>3.2</c:v>
                </c:pt>
                <c:pt idx="2">
                  <c:v>3.25</c:v>
                </c:pt>
                <c:pt idx="3">
                  <c:v>2.75</c:v>
                </c:pt>
                <c:pt idx="4">
                  <c:v>3.4</c:v>
                </c:pt>
                <c:pt idx="5">
                  <c:v>4</c:v>
                </c:pt>
              </c:numCache>
            </c:numRef>
          </c:val>
          <c:extLst>
            <c:ext xmlns:c16="http://schemas.microsoft.com/office/drawing/2014/chart" uri="{C3380CC4-5D6E-409C-BE32-E72D297353CC}">
              <c16:uniqueId val="{00000001-FD02-4EA7-8127-A42A9CA78AD1}"/>
            </c:ext>
          </c:extLst>
        </c:ser>
        <c:ser>
          <c:idx val="2"/>
          <c:order val="2"/>
          <c:dLbls>
            <c:spPr>
              <a:noFill/>
              <a:ln>
                <a:noFill/>
              </a:ln>
              <a:effectLst/>
            </c:spPr>
            <c:txPr>
              <a:bodyPr/>
              <a:lstStyle/>
              <a:p>
                <a:pPr>
                  <a:defRPr lang="en-US"/>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'Format 1B'!$A$409:$E$414</c:f>
              <c:multiLvlStrCache>
                <c:ptCount val="6"/>
                <c:lvl>
                  <c:pt idx="0">
                    <c:v>Kepribadian dan Sosial</c:v>
                  </c:pt>
                  <c:pt idx="1">
                    <c:v>Kepemimpinan</c:v>
                  </c:pt>
                  <c:pt idx="2">
                    <c:v>Pengembangan Sekolah/Madrasah</c:v>
                  </c:pt>
                  <c:pt idx="3">
                    <c:v>Pengelolaan Sumber Daya</c:v>
                  </c:pt>
                  <c:pt idx="4">
                    <c:v>Kewirausahaan</c:v>
                  </c:pt>
                  <c:pt idx="5">
                    <c:v>Supervisi</c:v>
                  </c:pt>
                </c:lvl>
                <c:lvl>
                  <c:pt idx="0">
                    <c:v>1</c:v>
                  </c:pt>
                  <c:pt idx="1">
                    <c:v>2</c:v>
                  </c:pt>
                  <c:pt idx="2">
                    <c:v>3</c:v>
                  </c:pt>
                  <c:pt idx="3">
                    <c:v>4</c:v>
                  </c:pt>
                  <c:pt idx="4">
                    <c:v>5</c:v>
                  </c:pt>
                  <c:pt idx="5">
                    <c:v>6</c:v>
                  </c:pt>
                </c:lvl>
              </c:multiLvlStrCache>
            </c:multiLvlStrRef>
          </c:cat>
          <c:val>
            <c:numRef>
              <c:f>'Format 1B'!$J$409:$J$414</c:f>
              <c:numCache>
                <c:formatCode>General</c:formatCode>
                <c:ptCount val="6"/>
              </c:numCache>
            </c:numRef>
          </c:val>
          <c:extLst>
            <c:ext xmlns:c16="http://schemas.microsoft.com/office/drawing/2014/chart" uri="{C3380CC4-5D6E-409C-BE32-E72D297353CC}">
              <c16:uniqueId val="{00000002-FD02-4EA7-8127-A42A9CA78AD1}"/>
            </c:ext>
          </c:extLst>
        </c:ser>
        <c:ser>
          <c:idx val="3"/>
          <c:order val="3"/>
          <c:dLbls>
            <c:spPr>
              <a:noFill/>
              <a:ln>
                <a:noFill/>
              </a:ln>
              <a:effectLst/>
            </c:spPr>
            <c:txPr>
              <a:bodyPr/>
              <a:lstStyle/>
              <a:p>
                <a:pPr>
                  <a:defRPr lang="en-US"/>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'Format 1B'!$A$409:$E$414</c:f>
              <c:multiLvlStrCache>
                <c:ptCount val="6"/>
                <c:lvl>
                  <c:pt idx="0">
                    <c:v>Kepribadian dan Sosial</c:v>
                  </c:pt>
                  <c:pt idx="1">
                    <c:v>Kepemimpinan</c:v>
                  </c:pt>
                  <c:pt idx="2">
                    <c:v>Pengembangan Sekolah/Madrasah</c:v>
                  </c:pt>
                  <c:pt idx="3">
                    <c:v>Pengelolaan Sumber Daya</c:v>
                  </c:pt>
                  <c:pt idx="4">
                    <c:v>Kewirausahaan</c:v>
                  </c:pt>
                  <c:pt idx="5">
                    <c:v>Supervisi</c:v>
                  </c:pt>
                </c:lvl>
                <c:lvl>
                  <c:pt idx="0">
                    <c:v>1</c:v>
                  </c:pt>
                  <c:pt idx="1">
                    <c:v>2</c:v>
                  </c:pt>
                  <c:pt idx="2">
                    <c:v>3</c:v>
                  </c:pt>
                  <c:pt idx="3">
                    <c:v>4</c:v>
                  </c:pt>
                  <c:pt idx="4">
                    <c:v>5</c:v>
                  </c:pt>
                  <c:pt idx="5">
                    <c:v>6</c:v>
                  </c:pt>
                </c:lvl>
              </c:multiLvlStrCache>
            </c:multiLvlStrRef>
          </c:cat>
          <c:val>
            <c:numRef>
              <c:f>'Format 1B'!$K$409:$K$414</c:f>
              <c:numCache>
                <c:formatCode>General</c:formatCode>
                <c:ptCount val="6"/>
              </c:numCache>
            </c:numRef>
          </c:val>
          <c:extLst>
            <c:ext xmlns:c16="http://schemas.microsoft.com/office/drawing/2014/chart" uri="{C3380CC4-5D6E-409C-BE32-E72D297353CC}">
              <c16:uniqueId val="{00000003-FD02-4EA7-8127-A42A9CA78AD1}"/>
            </c:ext>
          </c:extLst>
        </c:ser>
        <c:ser>
          <c:idx val="4"/>
          <c:order val="4"/>
          <c:dLbls>
            <c:spPr>
              <a:noFill/>
              <a:ln>
                <a:noFill/>
              </a:ln>
              <a:effectLst/>
            </c:spPr>
            <c:txPr>
              <a:bodyPr/>
              <a:lstStyle/>
              <a:p>
                <a:pPr>
                  <a:defRPr lang="en-US"/>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'Format 1B'!$A$409:$E$414</c:f>
              <c:multiLvlStrCache>
                <c:ptCount val="6"/>
                <c:lvl>
                  <c:pt idx="0">
                    <c:v>Kepribadian dan Sosial</c:v>
                  </c:pt>
                  <c:pt idx="1">
                    <c:v>Kepemimpinan</c:v>
                  </c:pt>
                  <c:pt idx="2">
                    <c:v>Pengembangan Sekolah/Madrasah</c:v>
                  </c:pt>
                  <c:pt idx="3">
                    <c:v>Pengelolaan Sumber Daya</c:v>
                  </c:pt>
                  <c:pt idx="4">
                    <c:v>Kewirausahaan</c:v>
                  </c:pt>
                  <c:pt idx="5">
                    <c:v>Supervisi</c:v>
                  </c:pt>
                </c:lvl>
                <c:lvl>
                  <c:pt idx="0">
                    <c:v>1</c:v>
                  </c:pt>
                  <c:pt idx="1">
                    <c:v>2</c:v>
                  </c:pt>
                  <c:pt idx="2">
                    <c:v>3</c:v>
                  </c:pt>
                  <c:pt idx="3">
                    <c:v>4</c:v>
                  </c:pt>
                  <c:pt idx="4">
                    <c:v>5</c:v>
                  </c:pt>
                  <c:pt idx="5">
                    <c:v>6</c:v>
                  </c:pt>
                </c:lvl>
              </c:multiLvlStrCache>
            </c:multiLvlStrRef>
          </c:cat>
          <c:val>
            <c:numRef>
              <c:f>'Format 1B'!$L$409:$L$414</c:f>
              <c:numCache>
                <c:formatCode>General</c:formatCode>
                <c:ptCount val="6"/>
              </c:numCache>
            </c:numRef>
          </c:val>
          <c:extLst>
            <c:ext xmlns:c16="http://schemas.microsoft.com/office/drawing/2014/chart" uri="{C3380CC4-5D6E-409C-BE32-E72D297353CC}">
              <c16:uniqueId val="{00000004-FD02-4EA7-8127-A42A9CA78AD1}"/>
            </c:ext>
          </c:extLst>
        </c:ser>
        <c:dLbls>
          <c:showLegendKey val="0"/>
          <c:showVal val="1"/>
          <c:showCatName val="0"/>
          <c:showSerName val="0"/>
          <c:showPercent val="0"/>
          <c:showBubbleSize val="0"/>
        </c:dLbls>
        <c:axId val="151332352"/>
        <c:axId val="151333888"/>
      </c:radarChart>
      <c:catAx>
        <c:axId val="151332352"/>
        <c:scaling>
          <c:orientation val="minMax"/>
        </c:scaling>
        <c:delete val="0"/>
        <c:axPos val="b"/>
        <c:majorGridlines/>
        <c:numFmt formatCode="General" sourceLinked="0"/>
        <c:majorTickMark val="none"/>
        <c:minorTickMark val="none"/>
        <c:tickLblPos val="nextTo"/>
        <c:spPr>
          <a:ln w="9525">
            <a:noFill/>
          </a:ln>
        </c:spPr>
        <c:txPr>
          <a:bodyPr/>
          <a:lstStyle/>
          <a:p>
            <a:pPr>
              <a:defRPr lang="en-US"/>
            </a:pPr>
            <a:endParaRPr lang="en-US"/>
          </a:p>
        </c:txPr>
        <c:crossAx val="151333888"/>
        <c:crosses val="autoZero"/>
        <c:auto val="1"/>
        <c:lblAlgn val="ctr"/>
        <c:lblOffset val="100"/>
        <c:noMultiLvlLbl val="0"/>
      </c:catAx>
      <c:valAx>
        <c:axId val="151333888"/>
        <c:scaling>
          <c:orientation val="minMax"/>
        </c:scaling>
        <c:delete val="0"/>
        <c:axPos val="l"/>
        <c:majorGridlines/>
        <c:minorGridlines/>
        <c:numFmt formatCode="General" sourceLinked="1"/>
        <c:majorTickMark val="none"/>
        <c:minorTickMark val="none"/>
        <c:tickLblPos val="nextTo"/>
        <c:txPr>
          <a:bodyPr/>
          <a:lstStyle/>
          <a:p>
            <a:pPr>
              <a:defRPr lang="en-US"/>
            </a:pPr>
            <a:endParaRPr lang="en-US"/>
          </a:p>
        </c:txPr>
        <c:crossAx val="151332352"/>
        <c:crosses val="autoZero"/>
        <c:crossBetween val="between"/>
      </c:valAx>
    </c:plotArea>
    <c:legend>
      <c:legendPos val="t"/>
      <c:overlay val="0"/>
      <c:txPr>
        <a:bodyPr/>
        <a:lstStyle/>
        <a:p>
          <a:pPr>
            <a:defRPr lang="en-US"/>
          </a:pPr>
          <a:endParaRPr lang="en-US"/>
        </a:p>
      </c:txPr>
    </c:legend>
    <c:plotVisOnly val="1"/>
    <c:dispBlanksAs val="gap"/>
    <c:showDLblsOverMax val="0"/>
  </c:chart>
  <c:printSettings>
    <c:headerFooter/>
    <c:pageMargins b="0.75000000000000822" l="0.70000000000000062" r="0.70000000000000062" t="0.75000000000000822" header="0.30000000000000032" footer="0.30000000000000032"/>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hyperlink" Target="5.%20Daftar%20Nominatif%20PKG%20JW%2001.xlsx" TargetMode="External"/></Relationships>
</file>

<file path=xl/drawings/drawing1.xml><?xml version="1.0" encoding="utf-8"?>
<xdr:wsDr xmlns:xdr="http://schemas.openxmlformats.org/drawingml/2006/spreadsheetDrawing" xmlns:a="http://schemas.openxmlformats.org/drawingml/2006/main">
  <xdr:oneCellAnchor>
    <xdr:from>
      <xdr:col>2</xdr:col>
      <xdr:colOff>927806</xdr:colOff>
      <xdr:row>2</xdr:row>
      <xdr:rowOff>0</xdr:rowOff>
    </xdr:from>
    <xdr:ext cx="4900083" cy="381000"/>
    <xdr:sp macro="" textlink="">
      <xdr:nvSpPr>
        <xdr:cNvPr id="2" name="Rectangle 1">
          <a:extLst>
            <a:ext uri="{FF2B5EF4-FFF2-40B4-BE49-F238E27FC236}">
              <a16:creationId xmlns:a16="http://schemas.microsoft.com/office/drawing/2014/main" id="{00000000-0008-0000-0000-000002000000}"/>
            </a:ext>
          </a:extLst>
        </xdr:cNvPr>
        <xdr:cNvSpPr/>
      </xdr:nvSpPr>
      <xdr:spPr>
        <a:xfrm>
          <a:off x="1233547" y="352778"/>
          <a:ext cx="4900083" cy="381000"/>
        </a:xfrm>
        <a:prstGeom prst="rect">
          <a:avLst/>
        </a:prstGeom>
        <a:noFill/>
        <a:ln w="6350">
          <a:noFill/>
        </a:ln>
      </xdr:spPr>
      <xdr:txBody>
        <a:bodyPr wrap="square" lIns="91440" tIns="45720" rIns="91440" bIns="45720" anchor="ctr">
          <a:no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n-US" sz="3600" b="1" cap="none" spc="50">
              <a:ln w="11430">
                <a:solidFill>
                  <a:schemeClr val="accent6">
                    <a:lumMod val="75000"/>
                  </a:schemeClr>
                </a:solidFill>
              </a:ln>
              <a:solidFill>
                <a:sysClr val="windowText" lastClr="000000"/>
              </a:solidFill>
              <a:effectLst/>
              <a:latin typeface="Arial" pitchFamily="34" charset="0"/>
              <a:cs typeface="Arial" pitchFamily="34" charset="0"/>
            </a:rPr>
            <a:t>DATA DIRI</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139764</xdr:colOff>
      <xdr:row>3</xdr:row>
      <xdr:rowOff>56178</xdr:rowOff>
    </xdr:from>
    <xdr:to>
      <xdr:col>4</xdr:col>
      <xdr:colOff>349314</xdr:colOff>
      <xdr:row>7</xdr:row>
      <xdr:rowOff>268255</xdr:rowOff>
    </xdr:to>
    <xdr:pic>
      <xdr:nvPicPr>
        <xdr:cNvPr id="2" name="Picture 2" descr="C:\Users\AXIOOMIMO\Music\Surabaya Logo final.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0223" y="581025"/>
          <a:ext cx="860749" cy="1077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365127</xdr:colOff>
      <xdr:row>37</xdr:row>
      <xdr:rowOff>7937</xdr:rowOff>
    </xdr:from>
    <xdr:to>
      <xdr:col>3</xdr:col>
      <xdr:colOff>650876</xdr:colOff>
      <xdr:row>38</xdr:row>
      <xdr:rowOff>126999</xdr:rowOff>
    </xdr:to>
    <xdr:sp macro="" textlink="">
      <xdr:nvSpPr>
        <xdr:cNvPr id="2" name="Rectangle 1">
          <a:extLst>
            <a:ext uri="{FF2B5EF4-FFF2-40B4-BE49-F238E27FC236}">
              <a16:creationId xmlns:a16="http://schemas.microsoft.com/office/drawing/2014/main" id="{00000000-0008-0000-0500-000002000000}"/>
            </a:ext>
          </a:extLst>
        </xdr:cNvPr>
        <xdr:cNvSpPr/>
      </xdr:nvSpPr>
      <xdr:spPr>
        <a:xfrm>
          <a:off x="1622427" y="7580312"/>
          <a:ext cx="285749" cy="338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1800" b="1">
              <a:solidFill>
                <a:sysClr val="windowText" lastClr="000000"/>
              </a:solidFill>
            </a:rPr>
            <a:t>=</a:t>
          </a:r>
        </a:p>
      </xdr:txBody>
    </xdr:sp>
    <xdr:clientData/>
  </xdr:twoCellAnchor>
  <xdr:twoCellAnchor>
    <xdr:from>
      <xdr:col>4</xdr:col>
      <xdr:colOff>150813</xdr:colOff>
      <xdr:row>38</xdr:row>
      <xdr:rowOff>55594</xdr:rowOff>
    </xdr:from>
    <xdr:to>
      <xdr:col>9</xdr:col>
      <xdr:colOff>508000</xdr:colOff>
      <xdr:row>38</xdr:row>
      <xdr:rowOff>57182</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2236788" y="7847044"/>
          <a:ext cx="2557462" cy="1588"/>
        </a:xfrm>
        <a:prstGeom prst="line">
          <a:avLst/>
        </a:prstGeom>
        <a:ln w="1270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362</xdr:row>
      <xdr:rowOff>66676</xdr:rowOff>
    </xdr:from>
    <xdr:to>
      <xdr:col>11</xdr:col>
      <xdr:colOff>257175</xdr:colOff>
      <xdr:row>382</xdr:row>
      <xdr:rowOff>76200</xdr:rowOff>
    </xdr:to>
    <xdr:graphicFrame macro="">
      <xdr:nvGraphicFramePr>
        <xdr:cNvPr id="8" name="Chart 7">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755652</xdr:colOff>
      <xdr:row>39</xdr:row>
      <xdr:rowOff>7937</xdr:rowOff>
    </xdr:from>
    <xdr:to>
      <xdr:col>4</xdr:col>
      <xdr:colOff>98426</xdr:colOff>
      <xdr:row>40</xdr:row>
      <xdr:rowOff>126999</xdr:rowOff>
    </xdr:to>
    <xdr:sp macro="" textlink="">
      <xdr:nvSpPr>
        <xdr:cNvPr id="2" name="Rectangle 1">
          <a:extLst>
            <a:ext uri="{FF2B5EF4-FFF2-40B4-BE49-F238E27FC236}">
              <a16:creationId xmlns:a16="http://schemas.microsoft.com/office/drawing/2014/main" id="{00000000-0008-0000-0800-000002000000}"/>
            </a:ext>
          </a:extLst>
        </xdr:cNvPr>
        <xdr:cNvSpPr/>
      </xdr:nvSpPr>
      <xdr:spPr>
        <a:xfrm>
          <a:off x="1593852" y="8485187"/>
          <a:ext cx="285749" cy="338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id-ID" sz="1800" b="0">
              <a:solidFill>
                <a:sysClr val="windowText" lastClr="000000"/>
              </a:solidFill>
            </a:rPr>
            <a:t>=</a:t>
          </a:r>
        </a:p>
      </xdr:txBody>
    </xdr:sp>
    <xdr:clientData/>
  </xdr:twoCellAnchor>
  <xdr:twoCellAnchor>
    <xdr:from>
      <xdr:col>4</xdr:col>
      <xdr:colOff>150813</xdr:colOff>
      <xdr:row>40</xdr:row>
      <xdr:rowOff>55594</xdr:rowOff>
    </xdr:from>
    <xdr:to>
      <xdr:col>11</xdr:col>
      <xdr:colOff>508000</xdr:colOff>
      <xdr:row>40</xdr:row>
      <xdr:rowOff>57182</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a:off x="2236788" y="8685244"/>
          <a:ext cx="2557462" cy="1588"/>
        </a:xfrm>
        <a:prstGeom prst="line">
          <a:avLst/>
        </a:prstGeom>
        <a:ln w="1270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161924</xdr:colOff>
      <xdr:row>43</xdr:row>
      <xdr:rowOff>238125</xdr:rowOff>
    </xdr:from>
    <xdr:to>
      <xdr:col>12</xdr:col>
      <xdr:colOff>590549</xdr:colOff>
      <xdr:row>46</xdr:row>
      <xdr:rowOff>28575</xdr:rowOff>
    </xdr:to>
    <xdr:sp macro="" textlink="">
      <xdr:nvSpPr>
        <xdr:cNvPr id="3" name="Right Arrow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7591424" y="8886825"/>
          <a:ext cx="428625"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20SAMBA/Data%20Samba/Kepengawasan/Laporan%20LPMP%20Samba/LI-SM/LISM%20BINA%20NEGAR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KG%202014-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5.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85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TUNJUK"/>
      <sheetName val="hal.1"/>
      <sheetName val="hal.2"/>
      <sheetName val="hal.3"/>
      <sheetName val="hal.4"/>
      <sheetName val="Hal.5"/>
      <sheetName val="hal.6"/>
      <sheetName val="hal.7"/>
      <sheetName val="HAL.8"/>
      <sheetName val="1"/>
      <sheetName val="2"/>
      <sheetName val="3"/>
      <sheetName val="4"/>
      <sheetName val="5"/>
      <sheetName val="6"/>
      <sheetName val="7"/>
      <sheetName val="Guru"/>
      <sheetName val="Peg."/>
      <sheetName val="Identitas"/>
      <sheetName val="Fasilitas"/>
      <sheetName val="I"/>
      <sheetName val="II"/>
      <sheetName val="III"/>
      <sheetName val="IV"/>
      <sheetName val="V"/>
      <sheetName val="V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diri"/>
      <sheetName val="Cover"/>
      <sheetName val="Lamp. 1B"/>
      <sheetName val="Lamp. 1C"/>
      <sheetName val="Lamp. 1D"/>
      <sheetName val="L.1B (2)"/>
      <sheetName val="Format 1B"/>
      <sheetName val="Lamp. tbhn."/>
      <sheetName val="Lamp.4"/>
      <sheetName val="Lamp. 1A"/>
      <sheetName val="Verifikasi"/>
    </sheetNames>
    <sheetDataSet>
      <sheetData sheetId="0"/>
      <sheetData sheetId="1"/>
      <sheetData sheetId="2"/>
      <sheetData sheetId="3"/>
      <sheetData sheetId="4"/>
      <sheetData sheetId="5"/>
      <sheetData sheetId="6"/>
      <sheetData sheetId="7"/>
      <sheetData sheetId="8"/>
      <sheetData sheetId="9">
        <row r="56">
          <cell r="E56" t="str">
            <v>Guru mencatat dan menggunakan informasi tentang karakteristik peserta didik untuk membantu proses pembelajaran. Karakteristik ini terkait dengan aspek fisik intelektual, sosial emosional, moral, dan latar belakang sosial budaya.</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diri"/>
      <sheetName val="Cover"/>
      <sheetName val="Lamp. 1B"/>
      <sheetName val="Lamp. 1A"/>
      <sheetName val="Lamp. 1C"/>
      <sheetName val="Lamp. 1D"/>
      <sheetName val="L.1B (2)"/>
      <sheetName val="Format 1B"/>
      <sheetName val="Lamp. tbhn."/>
      <sheetName val="Lamp.4"/>
      <sheetName val="Verifikasi"/>
    </sheetNames>
    <sheetDataSet>
      <sheetData sheetId="0">
        <row r="8">
          <cell r="E8" t="str">
            <v>ASMINARYO, S.Pd</v>
          </cell>
        </row>
      </sheetData>
      <sheetData sheetId="1"/>
      <sheetData sheetId="2"/>
      <sheetData sheetId="3">
        <row r="94">
          <cell r="E94" t="str">
            <v>Guru menetapkan berbagai pendekatan, strategi, metode, dan teknik pembelajaran yang mendidik secara kreatif sesuai dengan standar kompetensi guru. Guru menyesuaikan metode pembelajaran supaya sesuai dengan karakteristik peserta didik dan memotivasi mereka untuk belajar.</v>
          </cell>
        </row>
      </sheetData>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857"/>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pex">
      <a:majorFont>
        <a:latin typeface="Lucida Sans"/>
        <a:ea typeface=""/>
        <a:cs typeface=""/>
        <a:font script="Grek" typeface="Arial"/>
        <a:font script="Cyrl" typeface="Arial"/>
        <a:font script="Jpan" typeface="HG丸ｺﾞｼｯｸM-PRO"/>
        <a:font script="Hang" typeface="휴먼옛체"/>
        <a:font script="Hans" typeface="黑体"/>
        <a:font script="Hant" typeface="微軟正黑體"/>
        <a:font script="Arab" typeface="Tahoma"/>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Book Antiqua"/>
        <a:ea typeface=""/>
        <a:cs typeface=""/>
        <a:font script="Grek" typeface="Times New Roman"/>
        <a:font script="Cyrl" typeface="Times New Roman"/>
        <a:font script="Jpan" typeface="HG明朝B"/>
        <a:font script="Hang" typeface="돋움"/>
        <a:font script="Hans" typeface="宋体"/>
        <a:font script="Hant" typeface="新細明體"/>
        <a:font script="Arab" typeface="Times New Roman"/>
        <a:font script="Hebr" typeface="David"/>
        <a:font script="Thai" typeface="Eucrosia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U72"/>
  <sheetViews>
    <sheetView view="pageBreakPreview" topLeftCell="A49" zoomScaleNormal="100" zoomScaleSheetLayoutView="100" workbookViewId="0">
      <selection activeCell="F15" sqref="F15"/>
    </sheetView>
  </sheetViews>
  <sheetFormatPr defaultRowHeight="16.5"/>
  <cols>
    <col min="1" max="1" width="3" style="478" customWidth="1"/>
    <col min="2" max="2" width="1.125" style="478" customWidth="1"/>
    <col min="3" max="3" width="41.875" style="484" customWidth="1"/>
    <col min="4" max="4" width="1.75" style="484" customWidth="1"/>
    <col min="5" max="5" width="50.5" style="484" customWidth="1"/>
    <col min="6" max="6" width="56.875" style="478" customWidth="1"/>
    <col min="7" max="11" width="5.375" style="478" customWidth="1"/>
    <col min="12" max="14" width="5.375" style="484" customWidth="1"/>
    <col min="15" max="15" width="1.625" style="484" customWidth="1"/>
    <col min="16" max="17" width="9" style="478"/>
    <col min="18" max="16384" width="9" style="484"/>
  </cols>
  <sheetData>
    <row r="1" spans="1:17" s="478" customFormat="1" ht="17.25" thickBot="1">
      <c r="B1" s="479"/>
      <c r="C1" s="479"/>
      <c r="D1" s="479"/>
      <c r="E1" s="479"/>
    </row>
    <row r="2" spans="1:17" s="478" customFormat="1" ht="9.75" customHeight="1">
      <c r="B2" s="480"/>
      <c r="C2" s="480"/>
      <c r="D2" s="481"/>
      <c r="E2" s="482"/>
    </row>
    <row r="3" spans="1:17" hidden="1">
      <c r="B3" s="483"/>
      <c r="C3" s="752"/>
      <c r="D3" s="753"/>
      <c r="E3" s="754"/>
      <c r="L3" s="478"/>
      <c r="M3" s="478"/>
      <c r="N3" s="478"/>
      <c r="O3" s="478"/>
    </row>
    <row r="4" spans="1:17">
      <c r="B4" s="483"/>
      <c r="C4" s="752"/>
      <c r="D4" s="753"/>
      <c r="E4" s="754"/>
      <c r="L4" s="478"/>
      <c r="M4" s="478"/>
      <c r="N4" s="478"/>
      <c r="O4" s="478"/>
    </row>
    <row r="5" spans="1:17" ht="9" customHeight="1">
      <c r="B5" s="483"/>
      <c r="C5" s="752"/>
      <c r="D5" s="753"/>
      <c r="E5" s="754"/>
      <c r="L5" s="478"/>
      <c r="M5" s="478"/>
      <c r="N5" s="478"/>
      <c r="O5" s="478"/>
    </row>
    <row r="6" spans="1:17">
      <c r="B6" s="483"/>
      <c r="C6" s="752"/>
      <c r="D6" s="753"/>
      <c r="E6" s="754"/>
      <c r="L6" s="478"/>
      <c r="M6" s="478"/>
      <c r="N6" s="478"/>
      <c r="O6" s="478"/>
    </row>
    <row r="7" spans="1:17" ht="3" customHeight="1" thickBot="1">
      <c r="B7" s="485"/>
      <c r="C7" s="755"/>
      <c r="D7" s="756"/>
      <c r="E7" s="757"/>
      <c r="L7" s="478"/>
      <c r="M7" s="478"/>
      <c r="N7" s="478"/>
      <c r="O7" s="478"/>
    </row>
    <row r="8" spans="1:17" s="493" customFormat="1" ht="18" customHeight="1">
      <c r="A8" s="486"/>
      <c r="B8" s="487"/>
      <c r="C8" s="488" t="s">
        <v>277</v>
      </c>
      <c r="D8" s="489" t="s">
        <v>166</v>
      </c>
      <c r="E8" s="490" t="s">
        <v>989</v>
      </c>
      <c r="F8" s="491"/>
      <c r="G8" s="486"/>
      <c r="H8" s="486"/>
      <c r="I8" s="486"/>
      <c r="J8" s="492"/>
      <c r="K8" s="492"/>
      <c r="L8" s="486"/>
      <c r="M8" s="486"/>
      <c r="N8" s="486"/>
      <c r="O8" s="486"/>
      <c r="P8" s="486"/>
      <c r="Q8" s="486"/>
    </row>
    <row r="9" spans="1:17" s="493" customFormat="1" ht="18" customHeight="1">
      <c r="A9" s="486"/>
      <c r="B9" s="487"/>
      <c r="C9" s="494" t="s">
        <v>282</v>
      </c>
      <c r="D9" s="495" t="s">
        <v>166</v>
      </c>
      <c r="E9" s="496" t="s">
        <v>968</v>
      </c>
      <c r="F9" s="491"/>
      <c r="G9" s="486"/>
      <c r="H9" s="486"/>
      <c r="I9" s="486"/>
      <c r="J9" s="492"/>
      <c r="K9" s="492"/>
      <c r="L9" s="486"/>
      <c r="M9" s="486"/>
      <c r="N9" s="486"/>
      <c r="O9" s="486"/>
      <c r="P9" s="486"/>
      <c r="Q9" s="486"/>
    </row>
    <row r="10" spans="1:17" s="493" customFormat="1" ht="18" customHeight="1">
      <c r="A10" s="486"/>
      <c r="B10" s="487"/>
      <c r="C10" s="494" t="s">
        <v>280</v>
      </c>
      <c r="D10" s="495" t="s">
        <v>166</v>
      </c>
      <c r="E10" s="496" t="s">
        <v>1011</v>
      </c>
      <c r="F10" s="491"/>
      <c r="G10" s="486"/>
      <c r="H10" s="486"/>
      <c r="I10" s="486"/>
      <c r="J10" s="492"/>
      <c r="K10" s="492"/>
      <c r="L10" s="486"/>
      <c r="M10" s="486"/>
      <c r="N10" s="486"/>
      <c r="O10" s="486"/>
      <c r="P10" s="486"/>
      <c r="Q10" s="486"/>
    </row>
    <row r="11" spans="1:17" s="493" customFormat="1" ht="18" customHeight="1">
      <c r="A11" s="486"/>
      <c r="B11" s="487"/>
      <c r="C11" s="494" t="s">
        <v>830</v>
      </c>
      <c r="D11" s="495" t="s">
        <v>166</v>
      </c>
      <c r="E11" s="496" t="s">
        <v>915</v>
      </c>
      <c r="F11" s="491"/>
      <c r="G11" s="486"/>
      <c r="H11" s="486"/>
      <c r="I11" s="486"/>
      <c r="J11" s="497"/>
      <c r="K11" s="492"/>
      <c r="L11" s="486"/>
      <c r="M11" s="486"/>
      <c r="N11" s="486"/>
      <c r="O11" s="486"/>
      <c r="P11" s="486"/>
      <c r="Q11" s="486"/>
    </row>
    <row r="12" spans="1:17" s="493" customFormat="1" ht="18" customHeight="1">
      <c r="A12" s="486"/>
      <c r="B12" s="487"/>
      <c r="C12" s="494" t="s">
        <v>584</v>
      </c>
      <c r="D12" s="495" t="s">
        <v>166</v>
      </c>
      <c r="E12" s="498" t="s">
        <v>990</v>
      </c>
      <c r="F12" s="491"/>
      <c r="G12" s="486"/>
      <c r="H12" s="486"/>
      <c r="I12" s="486"/>
      <c r="J12" s="492"/>
      <c r="K12" s="492"/>
      <c r="L12" s="486"/>
      <c r="M12" s="486"/>
      <c r="N12" s="486"/>
      <c r="O12" s="486"/>
      <c r="P12" s="486"/>
      <c r="Q12" s="486"/>
    </row>
    <row r="13" spans="1:17" s="493" customFormat="1" ht="18" customHeight="1">
      <c r="A13" s="486"/>
      <c r="B13" s="487"/>
      <c r="C13" s="494" t="s">
        <v>596</v>
      </c>
      <c r="D13" s="495" t="s">
        <v>166</v>
      </c>
      <c r="E13" s="498" t="s">
        <v>990</v>
      </c>
      <c r="F13" s="491"/>
      <c r="G13" s="486"/>
      <c r="H13" s="486"/>
      <c r="I13" s="486"/>
      <c r="J13" s="492"/>
      <c r="K13" s="492"/>
      <c r="L13" s="486"/>
      <c r="M13" s="486"/>
      <c r="N13" s="486"/>
      <c r="O13" s="486"/>
      <c r="P13" s="486"/>
      <c r="Q13" s="486"/>
    </row>
    <row r="14" spans="1:17" s="493" customFormat="1" ht="18" customHeight="1">
      <c r="A14" s="486"/>
      <c r="B14" s="487"/>
      <c r="C14" s="494" t="s">
        <v>909</v>
      </c>
      <c r="D14" s="495" t="s">
        <v>166</v>
      </c>
      <c r="E14" s="499" t="s">
        <v>294</v>
      </c>
      <c r="F14" s="491"/>
      <c r="G14" s="486"/>
      <c r="H14" s="486"/>
      <c r="I14" s="486"/>
      <c r="J14" s="492"/>
      <c r="K14" s="492"/>
      <c r="L14" s="486"/>
      <c r="M14" s="486"/>
      <c r="N14" s="486"/>
      <c r="O14" s="486"/>
      <c r="P14" s="486"/>
      <c r="Q14" s="486"/>
    </row>
    <row r="15" spans="1:17" s="493" customFormat="1" ht="18" customHeight="1">
      <c r="A15" s="486"/>
      <c r="B15" s="487"/>
      <c r="C15" s="494" t="s">
        <v>278</v>
      </c>
      <c r="D15" s="495" t="s">
        <v>166</v>
      </c>
      <c r="E15" s="625" t="s">
        <v>991</v>
      </c>
      <c r="F15" s="491"/>
      <c r="G15" s="486"/>
      <c r="H15" s="486"/>
      <c r="I15" s="486"/>
      <c r="J15" s="492"/>
      <c r="K15" s="492"/>
      <c r="L15" s="486"/>
      <c r="M15" s="486"/>
      <c r="N15" s="486"/>
      <c r="O15" s="486"/>
      <c r="P15" s="486"/>
      <c r="Q15" s="486"/>
    </row>
    <row r="16" spans="1:17" s="493" customFormat="1" ht="18" customHeight="1">
      <c r="A16" s="486"/>
      <c r="B16" s="487"/>
      <c r="C16" s="494" t="s">
        <v>585</v>
      </c>
      <c r="D16" s="495" t="s">
        <v>166</v>
      </c>
      <c r="E16" s="496" t="s">
        <v>992</v>
      </c>
      <c r="F16" s="491"/>
      <c r="G16" s="486"/>
      <c r="H16" s="486"/>
      <c r="I16" s="486"/>
      <c r="J16" s="492"/>
      <c r="K16" s="492"/>
      <c r="L16" s="486"/>
      <c r="M16" s="486"/>
      <c r="N16" s="486"/>
      <c r="O16" s="486"/>
      <c r="P16" s="486"/>
      <c r="Q16" s="486"/>
    </row>
    <row r="17" spans="1:17" s="493" customFormat="1" ht="18" customHeight="1">
      <c r="A17" s="486"/>
      <c r="B17" s="487"/>
      <c r="C17" s="494" t="s">
        <v>579</v>
      </c>
      <c r="D17" s="495" t="s">
        <v>166</v>
      </c>
      <c r="E17" s="496" t="s">
        <v>908</v>
      </c>
      <c r="F17" s="491"/>
      <c r="G17" s="486"/>
      <c r="H17" s="486"/>
      <c r="I17" s="486"/>
      <c r="J17" s="492"/>
      <c r="K17" s="492"/>
      <c r="L17" s="486"/>
      <c r="M17" s="486"/>
      <c r="N17" s="486"/>
      <c r="O17" s="486"/>
      <c r="P17" s="486"/>
      <c r="Q17" s="486"/>
    </row>
    <row r="18" spans="1:17" s="493" customFormat="1" ht="18" customHeight="1">
      <c r="A18" s="486"/>
      <c r="B18" s="487"/>
      <c r="C18" s="494" t="s">
        <v>602</v>
      </c>
      <c r="D18" s="495" t="s">
        <v>166</v>
      </c>
      <c r="E18" s="496" t="s">
        <v>993</v>
      </c>
      <c r="F18" s="491"/>
      <c r="G18" s="486"/>
      <c r="H18" s="486"/>
      <c r="I18" s="486"/>
      <c r="J18" s="492"/>
      <c r="K18" s="492"/>
      <c r="L18" s="486"/>
      <c r="M18" s="486"/>
      <c r="N18" s="486"/>
      <c r="O18" s="486"/>
      <c r="P18" s="486"/>
      <c r="Q18" s="486"/>
    </row>
    <row r="19" spans="1:17" s="493" customFormat="1" ht="18" customHeight="1">
      <c r="A19" s="486"/>
      <c r="B19" s="487"/>
      <c r="C19" s="494" t="s">
        <v>903</v>
      </c>
      <c r="D19" s="495" t="s">
        <v>166</v>
      </c>
      <c r="E19" s="496" t="s">
        <v>994</v>
      </c>
      <c r="F19" s="491"/>
      <c r="G19" s="486"/>
      <c r="H19" s="486"/>
      <c r="I19" s="486"/>
      <c r="J19" s="492"/>
      <c r="K19" s="492"/>
      <c r="L19" s="486"/>
      <c r="M19" s="486"/>
      <c r="N19" s="486"/>
      <c r="O19" s="486"/>
      <c r="P19" s="486"/>
      <c r="Q19" s="486"/>
    </row>
    <row r="20" spans="1:17" s="493" customFormat="1" ht="18" customHeight="1">
      <c r="A20" s="486"/>
      <c r="B20" s="487"/>
      <c r="C20" s="494" t="s">
        <v>601</v>
      </c>
      <c r="D20" s="495" t="s">
        <v>166</v>
      </c>
      <c r="E20" s="496" t="s">
        <v>1002</v>
      </c>
      <c r="F20" s="491"/>
      <c r="G20" s="486"/>
      <c r="H20" s="486"/>
      <c r="I20" s="486"/>
      <c r="J20" s="492"/>
      <c r="K20" s="492"/>
      <c r="L20" s="486"/>
      <c r="M20" s="486"/>
      <c r="N20" s="486"/>
      <c r="O20" s="486"/>
      <c r="P20" s="486"/>
      <c r="Q20" s="486"/>
    </row>
    <row r="21" spans="1:17" s="493" customFormat="1" ht="18" customHeight="1">
      <c r="A21" s="486"/>
      <c r="B21" s="487"/>
      <c r="C21" s="494" t="s">
        <v>209</v>
      </c>
      <c r="D21" s="495" t="s">
        <v>166</v>
      </c>
      <c r="E21" s="498">
        <v>41365</v>
      </c>
      <c r="F21" s="491"/>
      <c r="G21" s="486"/>
      <c r="H21" s="486"/>
      <c r="I21" s="486"/>
      <c r="J21" s="492"/>
      <c r="K21" s="492"/>
      <c r="L21" s="486"/>
      <c r="M21" s="486"/>
      <c r="N21" s="486"/>
      <c r="O21" s="486"/>
      <c r="P21" s="486"/>
      <c r="Q21" s="486"/>
    </row>
    <row r="22" spans="1:17" s="493" customFormat="1" ht="18" customHeight="1">
      <c r="A22" s="486"/>
      <c r="B22" s="487"/>
      <c r="C22" s="494" t="s">
        <v>218</v>
      </c>
      <c r="D22" s="495" t="s">
        <v>166</v>
      </c>
      <c r="E22" s="501" t="s">
        <v>995</v>
      </c>
      <c r="F22" s="491"/>
      <c r="G22" s="486"/>
      <c r="H22" s="486"/>
      <c r="I22" s="486"/>
      <c r="J22" s="492"/>
      <c r="K22" s="492"/>
      <c r="L22" s="486"/>
      <c r="M22" s="486"/>
      <c r="N22" s="486"/>
      <c r="O22" s="486"/>
      <c r="P22" s="486"/>
      <c r="Q22" s="486"/>
    </row>
    <row r="23" spans="1:17" s="493" customFormat="1" ht="18" customHeight="1">
      <c r="A23" s="486"/>
      <c r="B23" s="487"/>
      <c r="C23" s="494"/>
      <c r="D23" s="495" t="s">
        <v>166</v>
      </c>
      <c r="E23" s="501"/>
      <c r="F23" s="491"/>
      <c r="G23" s="486"/>
      <c r="H23" s="486"/>
      <c r="I23" s="486"/>
      <c r="J23" s="492"/>
      <c r="K23" s="492"/>
      <c r="L23" s="486"/>
      <c r="M23" s="486"/>
      <c r="N23" s="486"/>
      <c r="O23" s="486"/>
      <c r="P23" s="486"/>
      <c r="Q23" s="486"/>
    </row>
    <row r="24" spans="1:17" s="493" customFormat="1" ht="18" customHeight="1">
      <c r="A24" s="486"/>
      <c r="B24" s="487"/>
      <c r="C24" s="494" t="s">
        <v>217</v>
      </c>
      <c r="D24" s="495" t="s">
        <v>166</v>
      </c>
      <c r="E24" s="3" t="s">
        <v>1004</v>
      </c>
      <c r="F24" s="491"/>
      <c r="G24" s="486"/>
      <c r="H24" s="486"/>
      <c r="I24" s="486"/>
      <c r="J24" s="492"/>
      <c r="K24" s="492"/>
      <c r="L24" s="486"/>
      <c r="M24" s="486"/>
      <c r="N24" s="486"/>
      <c r="O24" s="486"/>
      <c r="P24" s="486"/>
      <c r="Q24" s="486"/>
    </row>
    <row r="25" spans="1:17" s="493" customFormat="1" ht="18" customHeight="1">
      <c r="A25" s="486"/>
      <c r="B25" s="487"/>
      <c r="C25" s="502" t="s">
        <v>219</v>
      </c>
      <c r="D25" s="495" t="s">
        <v>166</v>
      </c>
      <c r="E25" s="496" t="s">
        <v>996</v>
      </c>
      <c r="F25" s="491"/>
      <c r="G25" s="486"/>
      <c r="H25" s="486"/>
      <c r="I25" s="486"/>
      <c r="J25" s="492"/>
      <c r="K25" s="492"/>
      <c r="L25" s="486"/>
      <c r="M25" s="486"/>
      <c r="N25" s="486"/>
      <c r="O25" s="486"/>
      <c r="P25" s="486"/>
      <c r="Q25" s="486"/>
    </row>
    <row r="26" spans="1:17" s="493" customFormat="1" ht="18" customHeight="1">
      <c r="A26" s="486"/>
      <c r="B26" s="487"/>
      <c r="C26" s="502" t="s">
        <v>283</v>
      </c>
      <c r="D26" s="495" t="s">
        <v>166</v>
      </c>
      <c r="E26" s="496" t="s">
        <v>997</v>
      </c>
      <c r="F26" s="491"/>
      <c r="G26" s="486"/>
      <c r="H26" s="486"/>
      <c r="I26" s="486"/>
      <c r="J26" s="492"/>
      <c r="K26" s="492"/>
      <c r="L26" s="486"/>
      <c r="M26" s="486"/>
      <c r="N26" s="486"/>
      <c r="O26" s="486"/>
      <c r="P26" s="486"/>
      <c r="Q26" s="486"/>
    </row>
    <row r="27" spans="1:17" s="493" customFormat="1" ht="18" customHeight="1">
      <c r="A27" s="486"/>
      <c r="B27" s="487"/>
      <c r="C27" s="502" t="s">
        <v>153</v>
      </c>
      <c r="D27" s="495" t="s">
        <v>166</v>
      </c>
      <c r="E27" s="496" t="s">
        <v>997</v>
      </c>
      <c r="F27" s="491"/>
      <c r="G27" s="486"/>
      <c r="H27" s="486"/>
      <c r="I27" s="486"/>
      <c r="J27" s="492"/>
      <c r="K27" s="492"/>
      <c r="L27" s="486"/>
      <c r="M27" s="486"/>
      <c r="N27" s="486"/>
      <c r="O27" s="486"/>
      <c r="P27" s="486"/>
      <c r="Q27" s="486"/>
    </row>
    <row r="28" spans="1:17" s="493" customFormat="1" ht="18" customHeight="1">
      <c r="A28" s="486"/>
      <c r="B28" s="487"/>
      <c r="C28" s="502" t="s">
        <v>154</v>
      </c>
      <c r="D28" s="495" t="s">
        <v>166</v>
      </c>
      <c r="E28" s="496" t="s">
        <v>907</v>
      </c>
      <c r="F28" s="491"/>
      <c r="G28" s="486"/>
      <c r="H28" s="486"/>
      <c r="I28" s="486"/>
      <c r="J28" s="492"/>
      <c r="K28" s="492"/>
      <c r="L28" s="486"/>
      <c r="M28" s="486"/>
      <c r="N28" s="486"/>
      <c r="O28" s="486"/>
      <c r="P28" s="486"/>
      <c r="Q28" s="486"/>
    </row>
    <row r="29" spans="1:17" s="493" customFormat="1" ht="18" customHeight="1">
      <c r="A29" s="486"/>
      <c r="B29" s="487"/>
      <c r="C29" s="502" t="s">
        <v>155</v>
      </c>
      <c r="D29" s="495" t="s">
        <v>166</v>
      </c>
      <c r="E29" s="496" t="s">
        <v>646</v>
      </c>
      <c r="F29" s="491"/>
      <c r="G29" s="486"/>
      <c r="H29" s="486"/>
      <c r="I29" s="486"/>
      <c r="J29" s="492"/>
      <c r="K29" s="492"/>
      <c r="L29" s="486"/>
      <c r="M29" s="486"/>
      <c r="N29" s="486"/>
      <c r="O29" s="486"/>
      <c r="P29" s="486"/>
      <c r="Q29" s="486"/>
    </row>
    <row r="30" spans="1:17" s="493" customFormat="1" ht="18" customHeight="1">
      <c r="A30" s="486"/>
      <c r="B30" s="487"/>
      <c r="C30" s="502" t="s">
        <v>152</v>
      </c>
      <c r="D30" s="495" t="s">
        <v>166</v>
      </c>
      <c r="E30" s="503" t="s">
        <v>1005</v>
      </c>
      <c r="F30" s="491"/>
      <c r="G30" s="486"/>
      <c r="H30" s="486"/>
      <c r="I30" s="486"/>
      <c r="J30" s="492"/>
      <c r="K30" s="492"/>
      <c r="L30" s="486"/>
      <c r="M30" s="486"/>
      <c r="N30" s="486"/>
      <c r="O30" s="486"/>
      <c r="P30" s="486"/>
      <c r="Q30" s="486"/>
    </row>
    <row r="31" spans="1:17" s="493" customFormat="1" ht="18" customHeight="1">
      <c r="A31" s="486"/>
      <c r="B31" s="487"/>
      <c r="C31" s="501" t="s">
        <v>148</v>
      </c>
      <c r="D31" s="495" t="s">
        <v>166</v>
      </c>
      <c r="E31" s="496" t="s">
        <v>977</v>
      </c>
      <c r="F31" s="491"/>
      <c r="G31" s="486"/>
      <c r="H31" s="486"/>
      <c r="I31" s="486"/>
      <c r="J31" s="492"/>
      <c r="K31" s="492"/>
      <c r="L31" s="486"/>
      <c r="M31" s="486"/>
      <c r="N31" s="486"/>
      <c r="O31" s="486"/>
      <c r="P31" s="486"/>
      <c r="Q31" s="486"/>
    </row>
    <row r="32" spans="1:17" s="493" customFormat="1" ht="18" customHeight="1">
      <c r="A32" s="486"/>
      <c r="B32" s="487"/>
      <c r="C32" s="496" t="s">
        <v>279</v>
      </c>
      <c r="D32" s="495" t="s">
        <v>166</v>
      </c>
      <c r="E32" s="500" t="s">
        <v>294</v>
      </c>
      <c r="F32" s="491"/>
      <c r="G32" s="486"/>
      <c r="H32" s="486"/>
      <c r="I32" s="486"/>
      <c r="J32" s="492"/>
      <c r="K32" s="492"/>
      <c r="L32" s="486"/>
      <c r="M32" s="486"/>
      <c r="N32" s="486"/>
      <c r="O32" s="486"/>
      <c r="P32" s="486"/>
      <c r="Q32" s="486"/>
    </row>
    <row r="33" spans="1:21" s="493" customFormat="1" ht="18" customHeight="1">
      <c r="A33" s="486"/>
      <c r="B33" s="487"/>
      <c r="C33" s="496" t="s">
        <v>980</v>
      </c>
      <c r="D33" s="495" t="s">
        <v>166</v>
      </c>
      <c r="E33" s="664" t="s">
        <v>1003</v>
      </c>
      <c r="F33" s="491"/>
      <c r="G33" s="486"/>
      <c r="H33" s="486"/>
      <c r="I33" s="486"/>
      <c r="J33" s="492"/>
      <c r="K33" s="492"/>
      <c r="L33" s="486"/>
      <c r="M33" s="486"/>
      <c r="N33" s="486"/>
      <c r="O33" s="486"/>
      <c r="P33" s="486"/>
      <c r="Q33" s="486"/>
    </row>
    <row r="34" spans="1:21" s="493" customFormat="1" ht="18" customHeight="1">
      <c r="A34" s="486"/>
      <c r="B34" s="487"/>
      <c r="C34" s="496" t="s">
        <v>171</v>
      </c>
      <c r="D34" s="495" t="s">
        <v>166</v>
      </c>
      <c r="E34" s="665" t="s">
        <v>978</v>
      </c>
      <c r="F34" s="491"/>
      <c r="G34" s="486"/>
      <c r="H34" s="486"/>
      <c r="I34" s="486"/>
      <c r="J34" s="492"/>
      <c r="K34" s="492"/>
      <c r="L34" s="486"/>
      <c r="M34" s="486"/>
      <c r="N34" s="486"/>
      <c r="O34" s="486"/>
      <c r="P34" s="486"/>
      <c r="Q34" s="486"/>
    </row>
    <row r="35" spans="1:21" s="493" customFormat="1" ht="18" customHeight="1">
      <c r="A35" s="486"/>
      <c r="B35" s="487"/>
      <c r="C35" s="496" t="s">
        <v>453</v>
      </c>
      <c r="D35" s="495" t="s">
        <v>166</v>
      </c>
      <c r="E35" s="501">
        <v>2017</v>
      </c>
      <c r="F35" s="486"/>
      <c r="G35" s="486"/>
      <c r="H35" s="486"/>
      <c r="I35" s="486"/>
      <c r="J35" s="486"/>
      <c r="K35" s="486"/>
      <c r="L35" s="486"/>
      <c r="M35" s="486"/>
      <c r="N35" s="486"/>
      <c r="O35" s="486"/>
      <c r="P35" s="486"/>
      <c r="Q35" s="486"/>
    </row>
    <row r="36" spans="1:21" s="493" customFormat="1" ht="18" customHeight="1">
      <c r="A36" s="486"/>
      <c r="B36" s="487"/>
      <c r="C36" s="496" t="s">
        <v>913</v>
      </c>
      <c r="D36" s="495" t="s">
        <v>166</v>
      </c>
      <c r="E36" s="501" t="s">
        <v>969</v>
      </c>
      <c r="F36" s="486"/>
      <c r="G36" s="486"/>
      <c r="H36" s="486"/>
      <c r="I36" s="486"/>
      <c r="J36" s="486"/>
      <c r="K36" s="486"/>
      <c r="L36" s="486"/>
      <c r="M36" s="486"/>
      <c r="N36" s="486"/>
      <c r="O36" s="486"/>
      <c r="P36" s="486"/>
      <c r="Q36" s="486"/>
    </row>
    <row r="37" spans="1:21" s="493" customFormat="1" ht="18" customHeight="1">
      <c r="A37" s="486"/>
      <c r="B37" s="487"/>
      <c r="C37" s="496"/>
      <c r="D37" s="495"/>
      <c r="E37" s="504"/>
      <c r="F37" s="486"/>
      <c r="G37" s="486"/>
      <c r="H37" s="486"/>
      <c r="I37" s="486"/>
      <c r="J37" s="486"/>
      <c r="K37" s="486"/>
      <c r="L37" s="486"/>
      <c r="M37" s="486"/>
      <c r="N37" s="486"/>
      <c r="O37" s="486"/>
      <c r="P37" s="486"/>
      <c r="Q37" s="486"/>
      <c r="S37" s="505"/>
      <c r="T37" s="505"/>
      <c r="U37" s="505"/>
    </row>
    <row r="38" spans="1:21" s="493" customFormat="1" ht="18" customHeight="1">
      <c r="A38" s="486"/>
      <c r="B38" s="487"/>
      <c r="C38" s="496" t="s">
        <v>835</v>
      </c>
      <c r="D38" s="495" t="s">
        <v>166</v>
      </c>
      <c r="E38" s="664" t="s">
        <v>998</v>
      </c>
      <c r="F38" s="491"/>
      <c r="G38" s="486"/>
      <c r="H38" s="486"/>
      <c r="I38" s="486"/>
      <c r="J38" s="492"/>
      <c r="K38" s="492"/>
      <c r="L38" s="486"/>
      <c r="M38" s="486"/>
      <c r="N38" s="486"/>
      <c r="O38" s="486"/>
      <c r="P38" s="486"/>
      <c r="Q38" s="486"/>
      <c r="R38" s="758"/>
      <c r="S38" s="758"/>
      <c r="T38" s="758"/>
      <c r="U38" s="758"/>
    </row>
    <row r="39" spans="1:21" s="493" customFormat="1" ht="18" customHeight="1">
      <c r="A39" s="486"/>
      <c r="B39" s="487"/>
      <c r="C39" s="496" t="s">
        <v>278</v>
      </c>
      <c r="D39" s="495" t="s">
        <v>166</v>
      </c>
      <c r="E39" s="500" t="s">
        <v>999</v>
      </c>
      <c r="F39" s="491"/>
      <c r="G39" s="486"/>
      <c r="H39" s="486"/>
      <c r="I39" s="486"/>
      <c r="J39" s="492"/>
      <c r="K39" s="492"/>
      <c r="L39" s="486"/>
      <c r="M39" s="486"/>
      <c r="N39" s="486"/>
      <c r="O39" s="486"/>
      <c r="P39" s="486"/>
      <c r="Q39" s="486"/>
    </row>
    <row r="40" spans="1:21" s="493" customFormat="1" ht="18" customHeight="1">
      <c r="A40" s="486"/>
      <c r="B40" s="487"/>
      <c r="C40" s="496" t="s">
        <v>647</v>
      </c>
      <c r="D40" s="495"/>
      <c r="E40" s="496"/>
      <c r="F40" s="491"/>
      <c r="G40" s="486"/>
      <c r="H40" s="486"/>
      <c r="I40" s="486"/>
      <c r="J40" s="492"/>
      <c r="K40" s="492"/>
      <c r="L40" s="486"/>
      <c r="M40" s="486"/>
      <c r="N40" s="486"/>
      <c r="O40" s="486"/>
      <c r="P40" s="486"/>
      <c r="Q40" s="486"/>
    </row>
    <row r="41" spans="1:21" s="493" customFormat="1" ht="18" customHeight="1" thickBot="1">
      <c r="A41" s="486"/>
      <c r="B41" s="487"/>
      <c r="C41" s="496" t="s">
        <v>496</v>
      </c>
      <c r="D41" s="495" t="s">
        <v>166</v>
      </c>
      <c r="E41" s="496"/>
      <c r="F41" s="491"/>
      <c r="G41" s="486"/>
      <c r="H41" s="486"/>
      <c r="I41" s="486"/>
      <c r="J41" s="492"/>
      <c r="K41" s="492"/>
      <c r="L41" s="486"/>
      <c r="M41" s="486"/>
      <c r="N41" s="486"/>
      <c r="O41" s="486"/>
      <c r="P41" s="486"/>
      <c r="Q41" s="486"/>
    </row>
    <row r="42" spans="1:21" s="493" customFormat="1" ht="18" customHeight="1">
      <c r="A42" s="486"/>
      <c r="B42" s="487"/>
      <c r="C42" s="496" t="s">
        <v>203</v>
      </c>
      <c r="D42" s="495" t="s">
        <v>166</v>
      </c>
      <c r="E42" s="506"/>
      <c r="F42" s="491"/>
      <c r="G42" s="761" t="s">
        <v>586</v>
      </c>
      <c r="H42" s="762"/>
      <c r="I42" s="762"/>
      <c r="J42" s="762"/>
      <c r="K42" s="762"/>
      <c r="L42" s="762"/>
      <c r="M42" s="762"/>
      <c r="N42" s="763"/>
      <c r="O42" s="486"/>
      <c r="P42" s="486"/>
      <c r="Q42" s="486"/>
    </row>
    <row r="43" spans="1:21" s="493" customFormat="1" ht="18" customHeight="1" thickBot="1">
      <c r="A43" s="486"/>
      <c r="B43" s="487"/>
      <c r="C43" s="496" t="s">
        <v>497</v>
      </c>
      <c r="D43" s="495" t="s">
        <v>166</v>
      </c>
      <c r="E43" s="507"/>
      <c r="F43" s="491"/>
      <c r="G43" s="764"/>
      <c r="H43" s="765"/>
      <c r="I43" s="765"/>
      <c r="J43" s="765"/>
      <c r="K43" s="765"/>
      <c r="L43" s="765"/>
      <c r="M43" s="765"/>
      <c r="N43" s="766"/>
      <c r="O43" s="486"/>
      <c r="P43" s="486"/>
      <c r="Q43" s="486"/>
    </row>
    <row r="44" spans="1:21" s="493" customFormat="1" ht="18" customHeight="1">
      <c r="A44" s="486"/>
      <c r="B44" s="487"/>
      <c r="C44" s="501" t="s">
        <v>831</v>
      </c>
      <c r="D44" s="495" t="s">
        <v>166</v>
      </c>
      <c r="E44" s="664" t="s">
        <v>998</v>
      </c>
      <c r="F44" s="491"/>
      <c r="G44" s="759" t="s">
        <v>587</v>
      </c>
      <c r="H44" s="759" t="s">
        <v>587</v>
      </c>
      <c r="I44" s="759" t="s">
        <v>587</v>
      </c>
      <c r="J44" s="759" t="s">
        <v>587</v>
      </c>
      <c r="K44" s="759" t="s">
        <v>587</v>
      </c>
      <c r="L44" s="759" t="s">
        <v>587</v>
      </c>
      <c r="M44" s="759" t="s">
        <v>587</v>
      </c>
      <c r="N44" s="759" t="s">
        <v>587</v>
      </c>
      <c r="O44" s="486"/>
      <c r="P44" s="486"/>
      <c r="Q44" s="486"/>
    </row>
    <row r="45" spans="1:21" s="493" customFormat="1" ht="18" customHeight="1">
      <c r="A45" s="486"/>
      <c r="B45" s="487"/>
      <c r="C45" s="501" t="s">
        <v>278</v>
      </c>
      <c r="D45" s="495" t="s">
        <v>166</v>
      </c>
      <c r="E45" s="500" t="s">
        <v>999</v>
      </c>
      <c r="F45" s="491"/>
      <c r="G45" s="760"/>
      <c r="H45" s="760"/>
      <c r="I45" s="760"/>
      <c r="J45" s="760"/>
      <c r="K45" s="760"/>
      <c r="L45" s="760"/>
      <c r="M45" s="760"/>
      <c r="N45" s="760"/>
      <c r="O45" s="486"/>
      <c r="P45" s="486"/>
      <c r="Q45" s="486"/>
    </row>
    <row r="46" spans="1:21" s="510" customFormat="1" ht="18" customHeight="1">
      <c r="A46" s="508"/>
      <c r="B46" s="509"/>
      <c r="C46" s="496" t="s">
        <v>1021</v>
      </c>
      <c r="D46" s="495" t="s">
        <v>166</v>
      </c>
      <c r="E46" s="500" t="s">
        <v>1022</v>
      </c>
      <c r="F46" s="508"/>
      <c r="G46" s="760"/>
      <c r="H46" s="760"/>
      <c r="I46" s="760"/>
      <c r="J46" s="760"/>
      <c r="K46" s="760"/>
      <c r="L46" s="760"/>
      <c r="M46" s="760"/>
      <c r="N46" s="760"/>
      <c r="O46" s="508"/>
      <c r="P46" s="508"/>
      <c r="Q46" s="508"/>
    </row>
    <row r="47" spans="1:21" s="510" customFormat="1" ht="18" customHeight="1">
      <c r="A47" s="508"/>
      <c r="B47" s="509"/>
      <c r="C47" s="496" t="s">
        <v>285</v>
      </c>
      <c r="D47" s="495"/>
      <c r="E47" s="496"/>
      <c r="F47" s="508"/>
      <c r="G47" s="767"/>
      <c r="H47" s="760"/>
      <c r="I47" s="760"/>
      <c r="J47" s="760"/>
      <c r="K47" s="760"/>
      <c r="L47" s="760"/>
      <c r="M47" s="760"/>
      <c r="N47" s="760"/>
      <c r="O47" s="508"/>
      <c r="P47" s="508"/>
      <c r="Q47" s="508"/>
    </row>
    <row r="48" spans="1:21" s="510" customFormat="1" ht="18" customHeight="1">
      <c r="A48" s="508"/>
      <c r="B48" s="509"/>
      <c r="C48" s="501" t="s">
        <v>286</v>
      </c>
      <c r="D48" s="495" t="s">
        <v>166</v>
      </c>
      <c r="E48" s="496" t="s">
        <v>1000</v>
      </c>
      <c r="F48" s="508"/>
      <c r="G48" s="511" t="s">
        <v>588</v>
      </c>
      <c r="H48" s="511" t="s">
        <v>589</v>
      </c>
      <c r="I48" s="511" t="s">
        <v>288</v>
      </c>
      <c r="J48" s="511" t="s">
        <v>454</v>
      </c>
      <c r="K48" s="511" t="s">
        <v>590</v>
      </c>
      <c r="L48" s="511" t="s">
        <v>591</v>
      </c>
      <c r="M48" s="511" t="s">
        <v>592</v>
      </c>
      <c r="N48" s="511" t="s">
        <v>593</v>
      </c>
      <c r="O48" s="508"/>
      <c r="P48" s="508"/>
      <c r="Q48" s="508"/>
    </row>
    <row r="49" spans="1:17" s="493" customFormat="1" ht="18" customHeight="1">
      <c r="A49" s="486"/>
      <c r="B49" s="487"/>
      <c r="C49" s="501" t="s">
        <v>287</v>
      </c>
      <c r="D49" s="495" t="s">
        <v>166</v>
      </c>
      <c r="E49" s="496" t="s">
        <v>1001</v>
      </c>
      <c r="F49" s="491"/>
      <c r="G49" s="511" t="s">
        <v>589</v>
      </c>
      <c r="H49" s="511" t="s">
        <v>288</v>
      </c>
      <c r="I49" s="511" t="s">
        <v>454</v>
      </c>
      <c r="J49" s="511" t="s">
        <v>590</v>
      </c>
      <c r="K49" s="511" t="s">
        <v>591</v>
      </c>
      <c r="L49" s="511" t="s">
        <v>592</v>
      </c>
      <c r="M49" s="511" t="s">
        <v>593</v>
      </c>
      <c r="N49" s="511" t="s">
        <v>594</v>
      </c>
      <c r="O49" s="486"/>
      <c r="P49" s="486"/>
      <c r="Q49" s="486"/>
    </row>
    <row r="50" spans="1:17" s="493" customFormat="1" ht="18" customHeight="1">
      <c r="A50" s="486"/>
      <c r="B50" s="487"/>
      <c r="C50" s="501" t="s">
        <v>455</v>
      </c>
      <c r="D50" s="495" t="s">
        <v>166</v>
      </c>
      <c r="E50" s="501">
        <v>150</v>
      </c>
      <c r="F50" s="491"/>
      <c r="G50" s="512">
        <v>50</v>
      </c>
      <c r="H50" s="512">
        <v>50</v>
      </c>
      <c r="I50" s="512">
        <v>100</v>
      </c>
      <c r="J50" s="512">
        <v>100</v>
      </c>
      <c r="K50" s="512">
        <v>150</v>
      </c>
      <c r="L50" s="512">
        <v>150</v>
      </c>
      <c r="M50" s="512">
        <v>150</v>
      </c>
      <c r="N50" s="512">
        <v>200</v>
      </c>
      <c r="O50" s="486"/>
      <c r="P50" s="486"/>
      <c r="Q50" s="486"/>
    </row>
    <row r="51" spans="1:17" s="493" customFormat="1" ht="18" customHeight="1">
      <c r="A51" s="486"/>
      <c r="B51" s="487"/>
      <c r="C51" s="501" t="s">
        <v>290</v>
      </c>
      <c r="D51" s="495" t="s">
        <v>166</v>
      </c>
      <c r="E51" s="501">
        <v>135</v>
      </c>
      <c r="F51" s="491"/>
      <c r="G51" s="513">
        <v>45</v>
      </c>
      <c r="H51" s="513">
        <v>45</v>
      </c>
      <c r="I51" s="513">
        <v>90</v>
      </c>
      <c r="J51" s="513">
        <v>90</v>
      </c>
      <c r="K51" s="513">
        <v>135</v>
      </c>
      <c r="L51" s="513">
        <v>135</v>
      </c>
      <c r="M51" s="513">
        <v>135</v>
      </c>
      <c r="N51" s="513">
        <v>180</v>
      </c>
      <c r="O51" s="486"/>
      <c r="P51" s="486"/>
      <c r="Q51" s="486"/>
    </row>
    <row r="52" spans="1:17" s="493" customFormat="1" ht="18" customHeight="1">
      <c r="A52" s="486"/>
      <c r="B52" s="487"/>
      <c r="C52" s="501" t="s">
        <v>291</v>
      </c>
      <c r="D52" s="495"/>
      <c r="E52" s="501">
        <v>116</v>
      </c>
      <c r="F52" s="491"/>
      <c r="G52" s="513">
        <v>42</v>
      </c>
      <c r="H52" s="513">
        <v>38</v>
      </c>
      <c r="I52" s="513">
        <v>81</v>
      </c>
      <c r="J52" s="513">
        <v>78</v>
      </c>
      <c r="K52" s="513">
        <v>119</v>
      </c>
      <c r="L52" s="513">
        <v>119</v>
      </c>
      <c r="M52" s="513">
        <v>116</v>
      </c>
      <c r="N52" s="513">
        <v>155</v>
      </c>
      <c r="O52" s="486"/>
      <c r="P52" s="486"/>
      <c r="Q52" s="486"/>
    </row>
    <row r="53" spans="1:17" s="493" customFormat="1" ht="18" customHeight="1">
      <c r="A53" s="486"/>
      <c r="B53" s="487"/>
      <c r="C53" s="501" t="s">
        <v>292</v>
      </c>
      <c r="D53" s="495"/>
      <c r="E53" s="501">
        <v>19</v>
      </c>
      <c r="F53" s="491"/>
      <c r="G53" s="514">
        <v>3</v>
      </c>
      <c r="H53" s="514">
        <v>7</v>
      </c>
      <c r="I53" s="514">
        <v>9</v>
      </c>
      <c r="J53" s="514">
        <v>12</v>
      </c>
      <c r="K53" s="514">
        <v>16</v>
      </c>
      <c r="L53" s="514">
        <v>16</v>
      </c>
      <c r="M53" s="514">
        <v>19</v>
      </c>
      <c r="N53" s="514">
        <v>25</v>
      </c>
      <c r="O53" s="486"/>
      <c r="P53" s="486"/>
      <c r="Q53" s="486"/>
    </row>
    <row r="54" spans="1:17" s="493" customFormat="1" ht="18" customHeight="1">
      <c r="A54" s="486"/>
      <c r="B54" s="487"/>
      <c r="C54" s="501" t="s">
        <v>289</v>
      </c>
      <c r="D54" s="495" t="s">
        <v>166</v>
      </c>
      <c r="E54" s="501">
        <v>15</v>
      </c>
      <c r="F54" s="491"/>
      <c r="G54" s="513">
        <v>5</v>
      </c>
      <c r="H54" s="513">
        <v>5</v>
      </c>
      <c r="I54" s="513">
        <v>10</v>
      </c>
      <c r="J54" s="513">
        <v>10</v>
      </c>
      <c r="K54" s="513">
        <v>15</v>
      </c>
      <c r="L54" s="513">
        <v>15</v>
      </c>
      <c r="M54" s="513">
        <v>15</v>
      </c>
      <c r="N54" s="513">
        <v>20</v>
      </c>
      <c r="O54" s="486"/>
      <c r="P54" s="486"/>
      <c r="Q54" s="486"/>
    </row>
    <row r="55" spans="1:17" s="493" customFormat="1" ht="18" customHeight="1" thickBot="1">
      <c r="A55" s="486"/>
      <c r="B55" s="487"/>
      <c r="C55" s="515" t="s">
        <v>284</v>
      </c>
      <c r="D55" s="516" t="s">
        <v>166</v>
      </c>
      <c r="E55" s="515">
        <v>25</v>
      </c>
      <c r="F55" s="491"/>
      <c r="G55" s="517">
        <v>6</v>
      </c>
      <c r="H55" s="517">
        <v>6</v>
      </c>
      <c r="I55" s="517">
        <v>6</v>
      </c>
      <c r="J55" s="517">
        <v>6</v>
      </c>
      <c r="K55" s="517">
        <v>6</v>
      </c>
      <c r="L55" s="517">
        <v>6</v>
      </c>
      <c r="M55" s="517">
        <v>6</v>
      </c>
      <c r="N55" s="517">
        <v>6</v>
      </c>
      <c r="O55" s="486"/>
      <c r="P55" s="486"/>
      <c r="Q55" s="486"/>
    </row>
    <row r="56" spans="1:17" s="486" customFormat="1" ht="18" customHeight="1" thickBot="1">
      <c r="B56" s="518"/>
      <c r="C56" s="519"/>
      <c r="D56" s="520"/>
      <c r="E56" s="591"/>
      <c r="F56" s="491"/>
      <c r="J56" s="492"/>
      <c r="K56" s="492"/>
    </row>
    <row r="57" spans="1:17" s="478" customFormat="1" ht="18.75">
      <c r="B57" s="479"/>
      <c r="C57" s="521"/>
      <c r="D57" s="479"/>
      <c r="E57" s="479"/>
    </row>
    <row r="58" spans="1:17" s="478" customFormat="1" ht="18.75">
      <c r="C58" s="491"/>
    </row>
    <row r="59" spans="1:17" s="478" customFormat="1" ht="18.75">
      <c r="C59" s="491"/>
    </row>
    <row r="60" spans="1:17" s="478" customFormat="1" ht="18.75">
      <c r="C60" s="491"/>
    </row>
    <row r="61" spans="1:17" s="478" customFormat="1" ht="18.75">
      <c r="C61" s="491"/>
    </row>
    <row r="62" spans="1:17" s="478" customFormat="1" ht="18.75">
      <c r="C62" s="491"/>
    </row>
    <row r="63" spans="1:17" s="478" customFormat="1" ht="18.75">
      <c r="C63" s="491"/>
    </row>
    <row r="64" spans="1:17" s="478" customFormat="1" ht="18.75">
      <c r="C64" s="491"/>
    </row>
    <row r="65" spans="3:3" s="478" customFormat="1" ht="18.75">
      <c r="C65" s="491"/>
    </row>
    <row r="66" spans="3:3" s="478" customFormat="1"/>
    <row r="67" spans="3:3" s="478" customFormat="1"/>
    <row r="68" spans="3:3" s="478" customFormat="1"/>
    <row r="69" spans="3:3" s="478" customFormat="1"/>
    <row r="70" spans="3:3" s="478" customFormat="1"/>
    <row r="71" spans="3:3" s="478" customFormat="1"/>
    <row r="72" spans="3:3" s="478" customFormat="1"/>
  </sheetData>
  <mergeCells count="11">
    <mergeCell ref="C3:E7"/>
    <mergeCell ref="R38:U38"/>
    <mergeCell ref="N44:N47"/>
    <mergeCell ref="G42:N43"/>
    <mergeCell ref="G44:G47"/>
    <mergeCell ref="H44:H47"/>
    <mergeCell ref="I44:I47"/>
    <mergeCell ref="J44:J47"/>
    <mergeCell ref="K44:K47"/>
    <mergeCell ref="L44:L47"/>
    <mergeCell ref="M44:M47"/>
  </mergeCells>
  <pageMargins left="0.59055118110236227" right="0.59055118110236227" top="0.70866141732283472" bottom="0.74803149606299213" header="0.31496062992125984" footer="0.31496062992125984"/>
  <pageSetup paperSize="5" scale="80"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9FF"/>
  </sheetPr>
  <dimension ref="B1:N59"/>
  <sheetViews>
    <sheetView view="pageBreakPreview" topLeftCell="A14" zoomScaleSheetLayoutView="100" workbookViewId="0">
      <selection activeCell="C63" sqref="C63"/>
    </sheetView>
  </sheetViews>
  <sheetFormatPr defaultRowHeight="16.5"/>
  <cols>
    <col min="1" max="1" width="2.75" customWidth="1"/>
    <col min="2" max="2" width="4.75" style="3" customWidth="1"/>
    <col min="3" max="3" width="23.125" style="3" customWidth="1"/>
    <col min="4" max="4" width="4.125" style="3" customWidth="1"/>
    <col min="5" max="5" width="1.75" style="3" customWidth="1"/>
    <col min="6" max="6" width="11.125" style="3" customWidth="1"/>
    <col min="7" max="7" width="12.125" style="3" customWidth="1"/>
    <col min="8" max="8" width="5.75" style="3" customWidth="1"/>
    <col min="9" max="9" width="6.375" style="3" customWidth="1"/>
    <col min="10" max="10" width="1.625" style="3" customWidth="1"/>
    <col min="11" max="11" width="20.75" customWidth="1"/>
    <col min="12" max="12" width="1.25" customWidth="1"/>
    <col min="17" max="17" width="9.625" customWidth="1"/>
  </cols>
  <sheetData>
    <row r="1" spans="2:11" ht="8.25" customHeight="1"/>
    <row r="2" spans="2:11" ht="15.75" customHeight="1">
      <c r="C2" s="61"/>
      <c r="D2" s="61"/>
      <c r="E2" s="61"/>
      <c r="F2" s="61"/>
      <c r="G2" s="61"/>
      <c r="H2" s="1427" t="s">
        <v>583</v>
      </c>
      <c r="I2" s="1428"/>
      <c r="J2" s="1428"/>
      <c r="K2" s="1429"/>
    </row>
    <row r="3" spans="2:11" ht="8.25" customHeight="1"/>
    <row r="4" spans="2:11">
      <c r="B4" s="1121" t="s">
        <v>570</v>
      </c>
      <c r="C4" s="1121"/>
      <c r="D4" s="1121"/>
      <c r="E4" s="1121"/>
      <c r="F4" s="1121"/>
      <c r="G4" s="1121"/>
      <c r="H4" s="1121"/>
      <c r="I4" s="1121"/>
      <c r="J4" s="1121"/>
      <c r="K4" s="1121"/>
    </row>
    <row r="5" spans="2:11">
      <c r="B5" s="1121" t="s">
        <v>571</v>
      </c>
      <c r="C5" s="1121"/>
      <c r="D5" s="1121"/>
      <c r="E5" s="1121"/>
      <c r="F5" s="1121"/>
      <c r="G5" s="1121"/>
      <c r="H5" s="1121"/>
      <c r="I5" s="1121"/>
      <c r="J5" s="1121"/>
      <c r="K5" s="1121"/>
    </row>
    <row r="6" spans="2:11">
      <c r="B6" s="1121" t="s">
        <v>897</v>
      </c>
      <c r="C6" s="1121"/>
      <c r="D6" s="1121"/>
      <c r="E6" s="1121"/>
      <c r="F6" s="1121"/>
      <c r="G6" s="1121"/>
      <c r="H6" s="1121"/>
      <c r="I6" s="1121"/>
      <c r="J6" s="1121"/>
      <c r="K6" s="1121"/>
    </row>
    <row r="7" spans="2:11" ht="9" customHeight="1"/>
    <row r="8" spans="2:11">
      <c r="B8" s="180" t="s">
        <v>149</v>
      </c>
      <c r="C8" s="52" t="s">
        <v>560</v>
      </c>
      <c r="D8" s="52"/>
      <c r="E8" s="181" t="s">
        <v>166</v>
      </c>
      <c r="F8" s="1301" t="str">
        <f>'Data diri'!E8</f>
        <v>Drs. Moch Puja Anwar</v>
      </c>
      <c r="G8" s="1301"/>
      <c r="H8" s="1301"/>
      <c r="I8" s="1301"/>
      <c r="J8" s="1301"/>
      <c r="K8" s="1301"/>
    </row>
    <row r="9" spans="2:11">
      <c r="B9" s="52"/>
      <c r="C9" s="52" t="s">
        <v>142</v>
      </c>
      <c r="D9" s="52"/>
      <c r="E9" s="181" t="s">
        <v>166</v>
      </c>
      <c r="F9" s="1301" t="str">
        <f>'Data diri'!E15</f>
        <v>196312261988031003</v>
      </c>
      <c r="G9" s="1301"/>
      <c r="H9" s="1301"/>
      <c r="I9" s="1301"/>
      <c r="J9" s="1301"/>
      <c r="K9" s="1301"/>
    </row>
    <row r="10" spans="2:11">
      <c r="B10" s="52"/>
      <c r="C10" s="52" t="s">
        <v>493</v>
      </c>
      <c r="D10" s="52"/>
      <c r="E10" s="181" t="s">
        <v>166</v>
      </c>
      <c r="F10" s="1301" t="str">
        <f>'Data diri'!E10</f>
        <v>Surabaya, 26 Desember 1963</v>
      </c>
      <c r="G10" s="1301"/>
      <c r="H10" s="1301"/>
      <c r="I10" s="1301"/>
      <c r="J10" s="1301"/>
      <c r="K10" s="1301"/>
    </row>
    <row r="11" spans="2:11">
      <c r="B11" s="52"/>
      <c r="C11" s="52" t="s">
        <v>143</v>
      </c>
      <c r="D11" s="52"/>
      <c r="E11" s="181" t="s">
        <v>166</v>
      </c>
      <c r="F11" s="1301" t="s">
        <v>910</v>
      </c>
      <c r="G11" s="1301"/>
      <c r="H11" s="1301" t="str">
        <f>'Data diri'!E19</f>
        <v>Madya</v>
      </c>
      <c r="I11" s="1301"/>
      <c r="J11" s="255"/>
      <c r="K11" s="214" t="str">
        <f>'Data diri'!E20</f>
        <v>IV c</v>
      </c>
    </row>
    <row r="12" spans="2:11">
      <c r="B12" s="52"/>
      <c r="C12" s="52" t="s">
        <v>561</v>
      </c>
      <c r="D12" s="52"/>
      <c r="E12" s="181" t="s">
        <v>166</v>
      </c>
      <c r="F12" s="1430">
        <f>'Data diri'!E21</f>
        <v>41365</v>
      </c>
      <c r="G12" s="1430"/>
      <c r="H12" s="1430"/>
      <c r="I12" s="1430"/>
      <c r="J12" s="1430"/>
      <c r="K12" s="1430"/>
    </row>
    <row r="13" spans="2:11">
      <c r="B13" s="52"/>
      <c r="C13" s="177" t="s">
        <v>562</v>
      </c>
      <c r="D13" s="52"/>
      <c r="E13" s="181" t="s">
        <v>166</v>
      </c>
      <c r="F13" s="1430" t="str">
        <f>'Data diri'!E13</f>
        <v>01 Maret 1988</v>
      </c>
      <c r="G13" s="1430"/>
      <c r="H13" s="1430"/>
      <c r="I13" s="1430"/>
      <c r="J13" s="1430"/>
      <c r="K13" s="1430"/>
    </row>
    <row r="14" spans="2:11">
      <c r="B14" s="52"/>
      <c r="C14" s="52" t="s">
        <v>563</v>
      </c>
      <c r="D14" s="52"/>
      <c r="E14" s="181" t="s">
        <v>166</v>
      </c>
      <c r="F14" s="1301" t="str">
        <f>'Data diri'!E16</f>
        <v>29 Tahun 9 Bulan</v>
      </c>
      <c r="G14" s="1301"/>
      <c r="H14" s="1301"/>
      <c r="I14" s="1301"/>
      <c r="J14" s="1301"/>
      <c r="K14" s="1301"/>
    </row>
    <row r="15" spans="2:11">
      <c r="B15" s="52"/>
      <c r="C15" s="177" t="s">
        <v>564</v>
      </c>
      <c r="D15" s="52"/>
      <c r="E15" s="181" t="s">
        <v>166</v>
      </c>
      <c r="F15" s="1430">
        <v>42917</v>
      </c>
      <c r="G15" s="1430"/>
      <c r="H15" s="1430"/>
      <c r="I15" s="1430"/>
      <c r="J15" s="1430"/>
      <c r="K15" s="1430"/>
    </row>
    <row r="16" spans="2:11">
      <c r="B16" s="52"/>
      <c r="C16" s="52" t="s">
        <v>565</v>
      </c>
      <c r="D16" s="52"/>
      <c r="E16" s="181" t="s">
        <v>166</v>
      </c>
      <c r="F16" s="1301" t="str">
        <f>'Data diri'!E17</f>
        <v>;-</v>
      </c>
      <c r="G16" s="1301"/>
      <c r="H16" s="1301"/>
      <c r="I16" s="1301"/>
      <c r="J16" s="1301"/>
      <c r="K16" s="1301"/>
    </row>
    <row r="17" spans="2:11">
      <c r="B17" s="52"/>
      <c r="C17" s="52" t="s">
        <v>146</v>
      </c>
      <c r="D17" s="52"/>
      <c r="E17" s="181" t="s">
        <v>166</v>
      </c>
      <c r="F17" s="1301" t="str">
        <f>'Data diri'!E9</f>
        <v>Laki-Laki</v>
      </c>
      <c r="G17" s="1301"/>
      <c r="H17" s="1301"/>
      <c r="I17" s="1301"/>
      <c r="J17" s="1301"/>
      <c r="K17" s="1301"/>
    </row>
    <row r="18" spans="2:11">
      <c r="B18" s="52"/>
      <c r="C18" s="55" t="s">
        <v>147</v>
      </c>
      <c r="D18" s="52"/>
      <c r="E18" s="181" t="s">
        <v>166</v>
      </c>
      <c r="F18" s="1301" t="str">
        <f>'Data diri'!E11</f>
        <v>S-1</v>
      </c>
      <c r="G18" s="1301"/>
      <c r="H18" s="1301"/>
      <c r="I18" s="1301"/>
      <c r="J18" s="1301"/>
      <c r="K18" s="1301"/>
    </row>
    <row r="19" spans="2:11">
      <c r="B19" s="52"/>
      <c r="C19" s="55" t="s">
        <v>148</v>
      </c>
      <c r="D19" s="52"/>
      <c r="E19" s="181" t="s">
        <v>166</v>
      </c>
      <c r="F19" s="1301" t="str">
        <f>'Data diri'!E31</f>
        <v>Guru Matematika</v>
      </c>
      <c r="G19" s="1301"/>
      <c r="H19" s="1301"/>
      <c r="I19" s="1301"/>
      <c r="J19" s="1301"/>
      <c r="K19" s="1301"/>
    </row>
    <row r="20" spans="2:11">
      <c r="B20" s="215" t="s">
        <v>150</v>
      </c>
      <c r="C20" s="52" t="s">
        <v>566</v>
      </c>
      <c r="D20" s="52"/>
      <c r="E20" s="181" t="s">
        <v>166</v>
      </c>
      <c r="F20" s="1301" t="str">
        <f>'Data diri'!E22</f>
        <v>SMP Negeri 4  Surabaya</v>
      </c>
      <c r="G20" s="1301"/>
      <c r="H20" s="1301"/>
      <c r="I20" s="1301"/>
      <c r="J20" s="1301"/>
      <c r="K20" s="1301"/>
    </row>
    <row r="21" spans="2:11">
      <c r="B21" s="52"/>
      <c r="C21" s="52" t="s">
        <v>567</v>
      </c>
      <c r="D21" s="52"/>
      <c r="E21" s="181" t="s">
        <v>166</v>
      </c>
      <c r="F21" s="1301" t="str">
        <f>'Data diri'!E25</f>
        <v>Jl. Tanjung Anom No. 12 Surabaya</v>
      </c>
      <c r="G21" s="1301"/>
      <c r="H21" s="1301"/>
      <c r="I21" s="1301"/>
      <c r="J21" s="1301"/>
      <c r="K21" s="1301"/>
    </row>
    <row r="22" spans="2:11">
      <c r="B22" s="52"/>
      <c r="C22" s="52" t="s">
        <v>568</v>
      </c>
      <c r="D22" s="52"/>
      <c r="E22" s="181" t="s">
        <v>166</v>
      </c>
      <c r="F22" s="1301" t="str">
        <f>'Data diri'!E26</f>
        <v>Genteng</v>
      </c>
      <c r="G22" s="1301"/>
      <c r="H22" s="1301"/>
      <c r="I22" s="1301"/>
      <c r="J22" s="1301"/>
      <c r="K22" s="1301"/>
    </row>
    <row r="23" spans="2:11">
      <c r="B23" s="52"/>
      <c r="C23" s="52" t="s">
        <v>153</v>
      </c>
      <c r="D23" s="52"/>
      <c r="E23" s="181" t="s">
        <v>166</v>
      </c>
      <c r="F23" s="1301" t="str">
        <f>'Data diri'!E27</f>
        <v>Genteng</v>
      </c>
      <c r="G23" s="1301"/>
      <c r="H23" s="1301"/>
      <c r="I23" s="1301"/>
      <c r="J23" s="1301"/>
      <c r="K23" s="1301"/>
    </row>
    <row r="24" spans="2:11">
      <c r="B24" s="52"/>
      <c r="C24" s="52" t="s">
        <v>458</v>
      </c>
      <c r="D24" s="52"/>
      <c r="E24" s="181" t="s">
        <v>166</v>
      </c>
      <c r="F24" s="1301" t="str">
        <f>'Data diri'!E28</f>
        <v>Surabaya</v>
      </c>
      <c r="G24" s="1301"/>
      <c r="H24" s="1301"/>
      <c r="I24" s="1301"/>
      <c r="J24" s="1301"/>
      <c r="K24" s="1301"/>
    </row>
    <row r="25" spans="2:11">
      <c r="B25" s="52"/>
      <c r="C25" s="52" t="s">
        <v>459</v>
      </c>
      <c r="D25" s="52"/>
      <c r="E25" s="181" t="s">
        <v>166</v>
      </c>
      <c r="F25" s="1301" t="str">
        <f>'Data diri'!E29</f>
        <v>Jawa Timur</v>
      </c>
      <c r="G25" s="1301"/>
      <c r="H25" s="1301"/>
      <c r="I25" s="1301"/>
      <c r="J25" s="1301"/>
      <c r="K25" s="1301"/>
    </row>
    <row r="26" spans="2:11">
      <c r="B26" s="52"/>
      <c r="C26" s="52" t="s">
        <v>569</v>
      </c>
      <c r="D26" s="52"/>
      <c r="E26" s="181" t="s">
        <v>166</v>
      </c>
      <c r="F26" s="1301" t="str">
        <f>'Data diri'!E30</f>
        <v>031-5341431</v>
      </c>
      <c r="G26" s="1301"/>
      <c r="H26" s="1301"/>
      <c r="I26" s="1301"/>
      <c r="J26" s="1301"/>
      <c r="K26" s="1301"/>
    </row>
    <row r="27" spans="2:11" ht="9" customHeight="1" thickBot="1">
      <c r="B27" s="52"/>
      <c r="C27" s="52"/>
      <c r="D27" s="52"/>
      <c r="E27" s="52"/>
      <c r="F27" s="52"/>
      <c r="G27" s="52"/>
      <c r="H27" s="52"/>
      <c r="I27" s="52"/>
      <c r="J27" s="52"/>
      <c r="K27" s="9"/>
    </row>
    <row r="28" spans="2:11">
      <c r="B28" s="1434" t="s">
        <v>572</v>
      </c>
      <c r="C28" s="1435"/>
      <c r="D28" s="1435"/>
      <c r="E28" s="1435"/>
      <c r="F28" s="1435"/>
      <c r="G28" s="1435"/>
      <c r="H28" s="1435"/>
      <c r="I28" s="1435"/>
      <c r="J28" s="1436"/>
      <c r="K28" s="1437"/>
    </row>
    <row r="29" spans="2:11">
      <c r="B29" s="261" t="s">
        <v>276</v>
      </c>
      <c r="C29" s="1438" t="s">
        <v>573</v>
      </c>
      <c r="D29" s="1439"/>
      <c r="E29" s="1439"/>
      <c r="F29" s="1439"/>
      <c r="G29" s="1439"/>
      <c r="H29" s="1439"/>
      <c r="I29" s="1440"/>
      <c r="J29" s="279" t="s">
        <v>157</v>
      </c>
      <c r="K29" s="262">
        <f>'Lamp. 1D'!K24</f>
        <v>46</v>
      </c>
    </row>
    <row r="30" spans="2:11" ht="17.25" thickBot="1">
      <c r="B30" s="263" t="s">
        <v>276</v>
      </c>
      <c r="C30" s="1441" t="s">
        <v>843</v>
      </c>
      <c r="D30" s="1442"/>
      <c r="E30" s="1442"/>
      <c r="F30" s="1442"/>
      <c r="G30" s="1442"/>
      <c r="H30" s="1442"/>
      <c r="I30" s="1443"/>
      <c r="J30" s="279" t="s">
        <v>157</v>
      </c>
      <c r="K30" s="264">
        <v>20</v>
      </c>
    </row>
    <row r="31" spans="2:11" ht="19.5" customHeight="1">
      <c r="B31" s="1431" t="s">
        <v>631</v>
      </c>
      <c r="C31" s="1432"/>
      <c r="D31" s="1432"/>
      <c r="E31" s="1432"/>
      <c r="F31" s="1432"/>
      <c r="G31" s="1432"/>
      <c r="H31" s="1432"/>
      <c r="I31" s="1432"/>
      <c r="J31" s="1432"/>
      <c r="K31" s="1433"/>
    </row>
    <row r="32" spans="2:11" ht="17.25" thickBot="1">
      <c r="B32" s="1444" t="s">
        <v>578</v>
      </c>
      <c r="C32" s="1405"/>
      <c r="D32" s="1445" t="s">
        <v>139</v>
      </c>
      <c r="E32" s="1445"/>
      <c r="F32" s="1445"/>
      <c r="G32" s="1405" t="s">
        <v>557</v>
      </c>
      <c r="H32" s="188"/>
      <c r="I32" s="188"/>
      <c r="J32" s="188"/>
      <c r="K32" s="260"/>
    </row>
    <row r="33" spans="2:14">
      <c r="B33" s="1444"/>
      <c r="C33" s="1405"/>
      <c r="D33" s="966" t="s">
        <v>574</v>
      </c>
      <c r="E33" s="966"/>
      <c r="F33" s="966"/>
      <c r="G33" s="1405"/>
      <c r="H33" s="188"/>
      <c r="I33" s="188"/>
      <c r="J33" s="188"/>
      <c r="K33" s="260"/>
    </row>
    <row r="34" spans="2:14">
      <c r="B34" s="261" t="s">
        <v>276</v>
      </c>
      <c r="C34" s="1438" t="s">
        <v>573</v>
      </c>
      <c r="D34" s="1439"/>
      <c r="E34" s="1439"/>
      <c r="F34" s="1439"/>
      <c r="G34" s="1439"/>
      <c r="H34" s="1439"/>
      <c r="I34" s="1446"/>
      <c r="J34" s="279" t="s">
        <v>157</v>
      </c>
      <c r="K34" s="265">
        <f>'Lamp. 1D'!K25</f>
        <v>82.142857142857139</v>
      </c>
    </row>
    <row r="35" spans="2:14" ht="17.25" thickBot="1">
      <c r="B35" s="263" t="s">
        <v>276</v>
      </c>
      <c r="C35" s="1441" t="s">
        <v>843</v>
      </c>
      <c r="D35" s="1442"/>
      <c r="E35" s="1442"/>
      <c r="F35" s="1442"/>
      <c r="G35" s="1442"/>
      <c r="H35" s="1442"/>
      <c r="I35" s="1447"/>
      <c r="J35" s="279" t="s">
        <v>157</v>
      </c>
      <c r="K35" s="266">
        <f>'Lamp. tbhn.'!M27</f>
        <v>83.333333333333343</v>
      </c>
    </row>
    <row r="36" spans="2:14" ht="21" customHeight="1">
      <c r="B36" s="1434" t="s">
        <v>632</v>
      </c>
      <c r="C36" s="1435"/>
      <c r="D36" s="1435"/>
      <c r="E36" s="1435"/>
      <c r="F36" s="1435"/>
      <c r="G36" s="1435"/>
      <c r="H36" s="1435"/>
      <c r="I36" s="1435"/>
      <c r="J36" s="1436"/>
      <c r="K36" s="1437"/>
    </row>
    <row r="37" spans="2:14">
      <c r="B37" s="261" t="s">
        <v>276</v>
      </c>
      <c r="C37" s="293" t="s">
        <v>847</v>
      </c>
      <c r="D37" s="293"/>
      <c r="E37" s="267" t="s">
        <v>166</v>
      </c>
      <c r="F37" s="268" t="s">
        <v>140</v>
      </c>
      <c r="G37" s="267" t="str">
        <f>'Lamp. 1D'!K31</f>
        <v>Baik</v>
      </c>
      <c r="H37" s="1448" t="s">
        <v>580</v>
      </c>
      <c r="I37" s="1448"/>
      <c r="J37" s="279" t="s">
        <v>157</v>
      </c>
      <c r="K37" s="269" t="str">
        <f>'Lamp. 1D'!K33</f>
        <v>100 %</v>
      </c>
    </row>
    <row r="38" spans="2:14" ht="17.25" thickBot="1">
      <c r="B38" s="263" t="s">
        <v>276</v>
      </c>
      <c r="C38" s="295" t="s">
        <v>844</v>
      </c>
      <c r="D38" s="270"/>
      <c r="E38" s="271" t="s">
        <v>166</v>
      </c>
      <c r="F38" s="272" t="s">
        <v>140</v>
      </c>
      <c r="G38" s="271" t="str">
        <f>'Lamp. tbhn.'!M33</f>
        <v>Baik</v>
      </c>
      <c r="H38" s="1449" t="s">
        <v>580</v>
      </c>
      <c r="I38" s="1449"/>
      <c r="J38" s="279" t="s">
        <v>157</v>
      </c>
      <c r="K38" s="273" t="str">
        <f>'Lamp. tbhn.'!M35</f>
        <v>100 %</v>
      </c>
    </row>
    <row r="39" spans="2:14" ht="18" customHeight="1">
      <c r="B39" s="1431" t="s">
        <v>633</v>
      </c>
      <c r="C39" s="1432"/>
      <c r="D39" s="1432"/>
      <c r="E39" s="1432"/>
      <c r="F39" s="1432"/>
      <c r="G39" s="1432"/>
      <c r="H39" s="1432"/>
      <c r="I39" s="1432"/>
      <c r="J39" s="1432"/>
      <c r="K39" s="1433"/>
    </row>
    <row r="40" spans="2:14">
      <c r="B40" s="1450" t="s">
        <v>845</v>
      </c>
      <c r="C40" s="923"/>
      <c r="D40" s="923"/>
      <c r="E40" s="923"/>
      <c r="F40" s="923"/>
      <c r="G40" s="923"/>
      <c r="H40" s="923"/>
      <c r="I40" s="923"/>
      <c r="J40" s="923"/>
      <c r="K40" s="1451"/>
    </row>
    <row r="41" spans="2:14" ht="9.75" customHeight="1">
      <c r="B41" s="274"/>
      <c r="C41" s="105"/>
      <c r="D41" s="105"/>
      <c r="E41" s="105"/>
      <c r="F41" s="105"/>
      <c r="G41" s="105"/>
      <c r="H41" s="105"/>
      <c r="I41" s="105"/>
      <c r="J41" s="105"/>
      <c r="K41" s="260"/>
    </row>
    <row r="42" spans="2:14" ht="17.25" thickBot="1">
      <c r="B42" s="274"/>
      <c r="C42" s="1452" t="s">
        <v>575</v>
      </c>
      <c r="D42" s="1405" t="s">
        <v>576</v>
      </c>
      <c r="E42" s="1405"/>
      <c r="F42" s="1405"/>
      <c r="G42" s="1405"/>
      <c r="H42" s="1405"/>
      <c r="I42" s="1405" t="s">
        <v>896</v>
      </c>
      <c r="J42" s="1419" t="s">
        <v>157</v>
      </c>
      <c r="K42" s="1453">
        <f>'Lamp. 1D'!K35/2</f>
        <v>14.5</v>
      </c>
    </row>
    <row r="43" spans="2:14" ht="14.25" customHeight="1" thickBot="1">
      <c r="B43" s="274"/>
      <c r="C43" s="1452"/>
      <c r="D43" s="1454">
        <v>4</v>
      </c>
      <c r="E43" s="1454"/>
      <c r="F43" s="1454"/>
      <c r="G43" s="1454"/>
      <c r="H43" s="1454"/>
      <c r="I43" s="1405"/>
      <c r="J43" s="1455"/>
      <c r="K43" s="1453"/>
    </row>
    <row r="44" spans="2:14" ht="21" customHeight="1">
      <c r="B44" s="1431" t="s">
        <v>846</v>
      </c>
      <c r="C44" s="1432"/>
      <c r="D44" s="1432"/>
      <c r="E44" s="1432"/>
      <c r="F44" s="1432"/>
      <c r="G44" s="1432"/>
      <c r="H44" s="1432"/>
      <c r="I44" s="1432"/>
      <c r="J44" s="1432"/>
      <c r="K44" s="1433"/>
    </row>
    <row r="45" spans="2:14" ht="9.75" customHeight="1">
      <c r="B45" s="274"/>
      <c r="C45" s="105"/>
      <c r="D45" s="105"/>
      <c r="E45" s="105"/>
      <c r="F45" s="105"/>
      <c r="G45" s="105"/>
      <c r="H45" s="105"/>
      <c r="I45" s="105"/>
      <c r="J45" s="105"/>
      <c r="K45" s="260"/>
    </row>
    <row r="46" spans="2:14" ht="17.25" thickBot="1">
      <c r="B46" s="274"/>
      <c r="C46" s="1452" t="s">
        <v>575</v>
      </c>
      <c r="D46" s="1405" t="s">
        <v>577</v>
      </c>
      <c r="E46" s="1405"/>
      <c r="F46" s="1405"/>
      <c r="G46" s="1405"/>
      <c r="H46" s="1405"/>
      <c r="I46" s="1405" t="s">
        <v>896</v>
      </c>
      <c r="J46" s="1419" t="s">
        <v>157</v>
      </c>
      <c r="K46" s="1453">
        <f>'Lamp. 1D'!K35/2</f>
        <v>14.5</v>
      </c>
      <c r="N46" t="s">
        <v>644</v>
      </c>
    </row>
    <row r="47" spans="2:14" ht="15" customHeight="1" thickBot="1">
      <c r="B47" s="274"/>
      <c r="C47" s="1452"/>
      <c r="D47" s="1454">
        <v>4</v>
      </c>
      <c r="E47" s="1454"/>
      <c r="F47" s="1454"/>
      <c r="G47" s="1454"/>
      <c r="H47" s="1454"/>
      <c r="I47" s="1405"/>
      <c r="J47" s="1455"/>
      <c r="K47" s="1453"/>
    </row>
    <row r="48" spans="2:14" ht="21" customHeight="1" thickBot="1">
      <c r="B48" s="275" t="s">
        <v>630</v>
      </c>
      <c r="C48" s="276"/>
      <c r="D48" s="276"/>
      <c r="E48" s="276"/>
      <c r="F48" s="277"/>
      <c r="G48" s="276">
        <v>2017</v>
      </c>
      <c r="H48" s="276"/>
      <c r="I48" s="276"/>
      <c r="J48" s="280" t="s">
        <v>157</v>
      </c>
      <c r="K48" s="278">
        <f>K42+K46</f>
        <v>29</v>
      </c>
    </row>
    <row r="49" spans="2:11">
      <c r="B49" s="52"/>
      <c r="C49" s="52"/>
      <c r="D49" s="52"/>
      <c r="E49" s="52"/>
      <c r="F49" s="52"/>
      <c r="G49" s="52"/>
      <c r="H49" s="52"/>
      <c r="I49" s="52"/>
      <c r="J49" s="52"/>
      <c r="K49" s="9"/>
    </row>
    <row r="50" spans="2:11" s="143" customFormat="1">
      <c r="B50" s="55"/>
      <c r="C50" s="55"/>
      <c r="D50" s="55"/>
      <c r="E50" s="55"/>
      <c r="F50" s="55"/>
      <c r="G50" s="55"/>
      <c r="H50" s="1457" t="s">
        <v>970</v>
      </c>
      <c r="I50" s="1457"/>
      <c r="J50" s="1457"/>
      <c r="K50" s="1457"/>
    </row>
    <row r="51" spans="2:11" s="143" customFormat="1">
      <c r="B51" s="1457" t="s">
        <v>168</v>
      </c>
      <c r="C51" s="1457"/>
      <c r="D51" s="52" t="s">
        <v>169</v>
      </c>
      <c r="E51" s="52"/>
      <c r="F51" s="52"/>
      <c r="G51" s="52"/>
      <c r="H51" s="1457" t="s">
        <v>1007</v>
      </c>
      <c r="I51" s="1457"/>
      <c r="J51" s="1457"/>
      <c r="K51" s="1457"/>
    </row>
    <row r="52" spans="2:11" s="143" customFormat="1">
      <c r="B52" s="55"/>
      <c r="C52" s="55"/>
      <c r="D52" s="55"/>
      <c r="E52" s="55"/>
      <c r="F52" s="55"/>
      <c r="G52" s="55"/>
      <c r="H52" s="945" t="s">
        <v>645</v>
      </c>
      <c r="I52" s="945"/>
      <c r="J52" s="945"/>
      <c r="K52" s="945"/>
    </row>
    <row r="53" spans="2:11" s="143" customFormat="1">
      <c r="B53" s="55"/>
      <c r="C53" s="55"/>
      <c r="D53" s="55"/>
      <c r="E53" s="55"/>
      <c r="F53" s="55"/>
      <c r="G53" s="55"/>
      <c r="H53" s="55"/>
      <c r="I53" s="55"/>
      <c r="J53" s="55"/>
      <c r="K53" s="182"/>
    </row>
    <row r="54" spans="2:11" s="143" customFormat="1">
      <c r="B54" s="55"/>
      <c r="C54" s="55"/>
      <c r="D54" s="55"/>
      <c r="E54" s="55"/>
      <c r="F54" s="55"/>
      <c r="G54" s="55"/>
      <c r="H54" s="55"/>
      <c r="I54" s="55"/>
      <c r="J54" s="55"/>
      <c r="K54" s="182"/>
    </row>
    <row r="55" spans="2:11" s="143" customFormat="1">
      <c r="B55" s="1456" t="str">
        <f>'Data diri'!E8</f>
        <v>Drs. Moch Puja Anwar</v>
      </c>
      <c r="C55" s="1456"/>
      <c r="D55" s="63" t="str">
        <f>'Data diri'!E38</f>
        <v>Drs. Moch Kelik.S.D,M.Si</v>
      </c>
      <c r="E55" s="63"/>
      <c r="F55" s="593"/>
      <c r="G55" s="640"/>
      <c r="H55" s="63" t="str">
        <f>'Data diri'!E38</f>
        <v>Drs. Moch Kelik.S.D,M.Si</v>
      </c>
      <c r="I55" s="63"/>
      <c r="J55" s="593"/>
      <c r="K55" s="593"/>
    </row>
    <row r="56" spans="2:11" s="143" customFormat="1">
      <c r="B56" s="65" t="s">
        <v>301</v>
      </c>
      <c r="C56" s="454" t="str">
        <f>'Data diri'!E15</f>
        <v>196312261988031003</v>
      </c>
      <c r="D56" s="663" t="s">
        <v>987</v>
      </c>
      <c r="E56" s="1456" t="str">
        <f>'Data diri'!E39</f>
        <v>196405241985121002</v>
      </c>
      <c r="F56" s="1456"/>
      <c r="G56" s="1456"/>
      <c r="H56" s="663" t="s">
        <v>301</v>
      </c>
      <c r="I56" s="454" t="str">
        <f>'Data diri'!E39</f>
        <v>196405241985121002</v>
      </c>
      <c r="J56" s="63"/>
      <c r="K56" s="133"/>
    </row>
    <row r="57" spans="2:11" s="143" customFormat="1">
      <c r="B57" s="55"/>
      <c r="C57" s="55"/>
      <c r="D57" s="55"/>
      <c r="E57" s="55"/>
      <c r="F57" s="55"/>
      <c r="G57" s="55"/>
      <c r="H57" s="55"/>
      <c r="I57" s="55"/>
      <c r="J57" s="55"/>
      <c r="K57" s="182"/>
    </row>
    <row r="59" spans="2:11">
      <c r="C59" s="3" t="s">
        <v>645</v>
      </c>
    </row>
  </sheetData>
  <mergeCells count="58">
    <mergeCell ref="E56:G56"/>
    <mergeCell ref="B44:K44"/>
    <mergeCell ref="C46:C47"/>
    <mergeCell ref="D46:H46"/>
    <mergeCell ref="I46:I47"/>
    <mergeCell ref="K46:K47"/>
    <mergeCell ref="D47:H47"/>
    <mergeCell ref="J46:J47"/>
    <mergeCell ref="H50:K50"/>
    <mergeCell ref="B51:C51"/>
    <mergeCell ref="H51:K51"/>
    <mergeCell ref="H52:K52"/>
    <mergeCell ref="B55:C55"/>
    <mergeCell ref="B40:K40"/>
    <mergeCell ref="C42:C43"/>
    <mergeCell ref="D42:H42"/>
    <mergeCell ref="I42:I43"/>
    <mergeCell ref="K42:K43"/>
    <mergeCell ref="D43:H43"/>
    <mergeCell ref="J42:J43"/>
    <mergeCell ref="B39:K39"/>
    <mergeCell ref="B28:K28"/>
    <mergeCell ref="C29:I29"/>
    <mergeCell ref="C30:I30"/>
    <mergeCell ref="B31:K31"/>
    <mergeCell ref="B32:C33"/>
    <mergeCell ref="D32:F32"/>
    <mergeCell ref="G32:G33"/>
    <mergeCell ref="D33:F33"/>
    <mergeCell ref="C34:I34"/>
    <mergeCell ref="C35:I35"/>
    <mergeCell ref="B36:K36"/>
    <mergeCell ref="H37:I37"/>
    <mergeCell ref="H38:I38"/>
    <mergeCell ref="F26:K26"/>
    <mergeCell ref="F15:K15"/>
    <mergeCell ref="F16:K16"/>
    <mergeCell ref="F17:K17"/>
    <mergeCell ref="F18:K18"/>
    <mergeCell ref="F19:K19"/>
    <mergeCell ref="F20:K20"/>
    <mergeCell ref="F21:K21"/>
    <mergeCell ref="F22:K22"/>
    <mergeCell ref="F23:K23"/>
    <mergeCell ref="F24:K24"/>
    <mergeCell ref="F25:K25"/>
    <mergeCell ref="F14:K14"/>
    <mergeCell ref="H2:K2"/>
    <mergeCell ref="B4:K4"/>
    <mergeCell ref="B5:K5"/>
    <mergeCell ref="B6:K6"/>
    <mergeCell ref="F8:K8"/>
    <mergeCell ref="F9:K9"/>
    <mergeCell ref="F10:K10"/>
    <mergeCell ref="F11:G11"/>
    <mergeCell ref="H11:I11"/>
    <mergeCell ref="F12:K12"/>
    <mergeCell ref="F13:K13"/>
  </mergeCells>
  <pageMargins left="0.48" right="0.25" top="0.75" bottom="0.75" header="0.24" footer="0.3"/>
  <pageSetup paperSize="5"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I150"/>
  <sheetViews>
    <sheetView showWhiteSpace="0" view="pageBreakPreview" topLeftCell="A22" zoomScaleNormal="115" zoomScaleSheetLayoutView="100" zoomScalePageLayoutView="55" workbookViewId="0">
      <selection activeCell="L11" sqref="L11"/>
    </sheetView>
  </sheetViews>
  <sheetFormatPr defaultRowHeight="16.5"/>
  <cols>
    <col min="1" max="1" width="2.125" customWidth="1"/>
    <col min="2" max="2" width="4.75" style="1" customWidth="1"/>
    <col min="3" max="3" width="18.25" style="1" customWidth="1"/>
    <col min="4" max="4" width="3.625" style="1" customWidth="1"/>
    <col min="5" max="5" width="24.25" style="1" customWidth="1"/>
    <col min="6" max="6" width="4.25" style="1" customWidth="1"/>
    <col min="7" max="7" width="7.625" style="1" customWidth="1"/>
    <col min="8" max="8" width="11.875" style="457" customWidth="1"/>
    <col min="9" max="9" width="12.75" style="457" customWidth="1"/>
  </cols>
  <sheetData>
    <row r="1" spans="1:9" s="9" customFormat="1" ht="18.75">
      <c r="A1" s="1458" t="s">
        <v>917</v>
      </c>
      <c r="B1" s="1458"/>
      <c r="C1" s="1458"/>
      <c r="D1" s="1458"/>
      <c r="E1" s="1458"/>
      <c r="F1" s="1458"/>
      <c r="G1" s="1458"/>
      <c r="H1" s="1458"/>
      <c r="I1" s="1458"/>
    </row>
    <row r="2" spans="1:9" s="9" customFormat="1">
      <c r="B2" s="475"/>
      <c r="C2" s="459"/>
      <c r="D2" s="459"/>
      <c r="E2" s="459"/>
      <c r="F2" s="459"/>
      <c r="G2" s="459"/>
      <c r="H2" s="232"/>
      <c r="I2" s="434"/>
    </row>
    <row r="3" spans="1:9" s="9" customFormat="1">
      <c r="B3" s="63" t="s">
        <v>4</v>
      </c>
      <c r="C3" s="63"/>
      <c r="D3" s="63" t="s">
        <v>166</v>
      </c>
      <c r="E3" s="63" t="s">
        <v>201</v>
      </c>
      <c r="F3" s="63"/>
      <c r="G3" s="63"/>
      <c r="H3" s="434"/>
      <c r="I3" s="434"/>
    </row>
    <row r="4" spans="1:9" s="9" customFormat="1" ht="19.5" customHeight="1">
      <c r="B4" s="1459" t="s">
        <v>919</v>
      </c>
      <c r="C4" s="1459" t="s">
        <v>253</v>
      </c>
      <c r="D4" s="1459"/>
      <c r="E4" s="1459"/>
      <c r="F4" s="1459"/>
      <c r="G4" s="1459"/>
      <c r="H4" s="1459" t="s">
        <v>922</v>
      </c>
      <c r="I4" s="1459"/>
    </row>
    <row r="5" spans="1:9" s="9" customFormat="1" ht="30">
      <c r="B5" s="1459"/>
      <c r="C5" s="1459"/>
      <c r="D5" s="1459"/>
      <c r="E5" s="1459"/>
      <c r="F5" s="1459"/>
      <c r="G5" s="1459"/>
      <c r="H5" s="465" t="s">
        <v>921</v>
      </c>
      <c r="I5" s="465" t="s">
        <v>920</v>
      </c>
    </row>
    <row r="6" spans="1:9" s="9" customFormat="1" ht="28.5" customHeight="1">
      <c r="B6" s="473">
        <v>1</v>
      </c>
      <c r="C6" s="1465" t="s">
        <v>7</v>
      </c>
      <c r="D6" s="1465"/>
      <c r="E6" s="1465"/>
      <c r="F6" s="1465"/>
      <c r="G6" s="1465"/>
      <c r="H6" s="467" t="s">
        <v>923</v>
      </c>
      <c r="I6" s="662" t="s">
        <v>1006</v>
      </c>
    </row>
    <row r="7" spans="1:9" s="9" customFormat="1" ht="29.25" customHeight="1">
      <c r="B7" s="473">
        <v>2</v>
      </c>
      <c r="C7" s="1465" t="s">
        <v>8</v>
      </c>
      <c r="D7" s="1465"/>
      <c r="E7" s="1465"/>
      <c r="F7" s="1465"/>
      <c r="G7" s="1465"/>
      <c r="H7" s="467" t="s">
        <v>925</v>
      </c>
      <c r="I7" s="474" t="s">
        <v>926</v>
      </c>
    </row>
    <row r="8" spans="1:9" s="9" customFormat="1" ht="45" customHeight="1">
      <c r="B8" s="473">
        <v>3</v>
      </c>
      <c r="C8" s="1465" t="s">
        <v>9</v>
      </c>
      <c r="D8" s="1465"/>
      <c r="E8" s="1465"/>
      <c r="F8" s="1465"/>
      <c r="G8" s="1465"/>
      <c r="H8" s="467" t="s">
        <v>925</v>
      </c>
      <c r="I8" s="474" t="s">
        <v>927</v>
      </c>
    </row>
    <row r="9" spans="1:9" s="9" customFormat="1" ht="44.25" customHeight="1">
      <c r="B9" s="473">
        <v>4</v>
      </c>
      <c r="C9" s="1465" t="s">
        <v>10</v>
      </c>
      <c r="D9" s="1465"/>
      <c r="E9" s="1465"/>
      <c r="F9" s="1465"/>
      <c r="G9" s="1465"/>
      <c r="H9" s="467" t="s">
        <v>925</v>
      </c>
      <c r="I9" s="474" t="s">
        <v>928</v>
      </c>
    </row>
    <row r="10" spans="1:9" s="9" customFormat="1" ht="31.5" customHeight="1">
      <c r="B10" s="473">
        <v>5</v>
      </c>
      <c r="C10" s="1465" t="s">
        <v>11</v>
      </c>
      <c r="D10" s="1465"/>
      <c r="E10" s="1465"/>
      <c r="F10" s="1465"/>
      <c r="G10" s="1465"/>
      <c r="H10" s="467" t="s">
        <v>923</v>
      </c>
      <c r="I10" s="474" t="s">
        <v>929</v>
      </c>
    </row>
    <row r="11" spans="1:9" s="9" customFormat="1" ht="43.5" customHeight="1">
      <c r="B11" s="473">
        <v>6</v>
      </c>
      <c r="C11" s="1465" t="s">
        <v>12</v>
      </c>
      <c r="D11" s="1465"/>
      <c r="E11" s="1465"/>
      <c r="F11" s="1465"/>
      <c r="G11" s="1465"/>
      <c r="H11" s="467" t="s">
        <v>923</v>
      </c>
      <c r="I11" s="474" t="s">
        <v>930</v>
      </c>
    </row>
    <row r="12" spans="1:9" s="9" customFormat="1">
      <c r="B12" s="64"/>
      <c r="C12" s="460"/>
      <c r="D12" s="460"/>
      <c r="E12" s="460"/>
      <c r="F12" s="460"/>
      <c r="G12" s="460"/>
      <c r="H12" s="536"/>
      <c r="I12" s="434"/>
    </row>
    <row r="13" spans="1:9" s="9" customFormat="1">
      <c r="B13" s="65" t="s">
        <v>125</v>
      </c>
      <c r="C13" s="55"/>
      <c r="D13" s="55" t="s">
        <v>166</v>
      </c>
      <c r="E13" s="937" t="s">
        <v>23</v>
      </c>
      <c r="F13" s="937"/>
      <c r="G13" s="937"/>
      <c r="H13" s="937"/>
      <c r="I13" s="434"/>
    </row>
    <row r="14" spans="1:9" s="9" customFormat="1">
      <c r="B14" s="55"/>
      <c r="C14" s="55"/>
      <c r="D14" s="55"/>
      <c r="E14" s="937"/>
      <c r="F14" s="937"/>
      <c r="G14" s="937"/>
      <c r="H14" s="937"/>
      <c r="I14" s="434"/>
    </row>
    <row r="15" spans="1:9" s="9" customFormat="1">
      <c r="B15" s="1459" t="s">
        <v>919</v>
      </c>
      <c r="C15" s="1459" t="s">
        <v>253</v>
      </c>
      <c r="D15" s="1459"/>
      <c r="E15" s="1459"/>
      <c r="F15" s="1459"/>
      <c r="G15" s="1459"/>
      <c r="H15" s="1459" t="s">
        <v>922</v>
      </c>
      <c r="I15" s="1459"/>
    </row>
    <row r="16" spans="1:9" s="9" customFormat="1" ht="30">
      <c r="B16" s="1459"/>
      <c r="C16" s="1459"/>
      <c r="D16" s="1459"/>
      <c r="E16" s="1459"/>
      <c r="F16" s="1459"/>
      <c r="G16" s="1459"/>
      <c r="H16" s="465" t="s">
        <v>921</v>
      </c>
      <c r="I16" s="465" t="s">
        <v>920</v>
      </c>
    </row>
    <row r="17" spans="2:9" s="9" customFormat="1" ht="45" customHeight="1">
      <c r="B17" s="474">
        <v>1</v>
      </c>
      <c r="C17" s="1467" t="s">
        <v>24</v>
      </c>
      <c r="D17" s="1482"/>
      <c r="E17" s="1482"/>
      <c r="F17" s="1482"/>
      <c r="G17" s="1483"/>
      <c r="H17" s="467" t="s">
        <v>925</v>
      </c>
      <c r="I17" s="474" t="s">
        <v>1012</v>
      </c>
    </row>
    <row r="18" spans="2:9" s="9" customFormat="1" ht="45" customHeight="1">
      <c r="B18" s="474">
        <v>2</v>
      </c>
      <c r="C18" s="1467" t="s">
        <v>25</v>
      </c>
      <c r="D18" s="1468"/>
      <c r="E18" s="1468"/>
      <c r="F18" s="1468"/>
      <c r="G18" s="1469"/>
      <c r="H18" s="467" t="s">
        <v>931</v>
      </c>
      <c r="I18" s="474" t="s">
        <v>932</v>
      </c>
    </row>
    <row r="19" spans="2:9" s="9" customFormat="1" ht="44.25" customHeight="1">
      <c r="B19" s="474">
        <v>3</v>
      </c>
      <c r="C19" s="1467" t="s">
        <v>26</v>
      </c>
      <c r="D19" s="1468"/>
      <c r="E19" s="1468"/>
      <c r="F19" s="1468"/>
      <c r="G19" s="1469"/>
      <c r="H19" s="467" t="s">
        <v>931</v>
      </c>
      <c r="I19" s="474" t="s">
        <v>932</v>
      </c>
    </row>
    <row r="20" spans="2:9" s="9" customFormat="1" ht="28.5" customHeight="1">
      <c r="B20" s="474">
        <v>4</v>
      </c>
      <c r="C20" s="1467" t="s">
        <v>27</v>
      </c>
      <c r="D20" s="1468"/>
      <c r="E20" s="1468"/>
      <c r="F20" s="1468"/>
      <c r="G20" s="1469"/>
      <c r="H20" s="467" t="s">
        <v>925</v>
      </c>
      <c r="I20" s="474" t="s">
        <v>935</v>
      </c>
    </row>
    <row r="21" spans="2:9" s="9" customFormat="1" ht="45" customHeight="1">
      <c r="B21" s="474">
        <v>5</v>
      </c>
      <c r="C21" s="1467" t="s">
        <v>28</v>
      </c>
      <c r="D21" s="1468"/>
      <c r="E21" s="1468"/>
      <c r="F21" s="1468"/>
      <c r="G21" s="1469"/>
      <c r="H21" s="467" t="s">
        <v>931</v>
      </c>
      <c r="I21" s="474" t="s">
        <v>932</v>
      </c>
    </row>
    <row r="22" spans="2:9" s="9" customFormat="1" ht="44.25" customHeight="1">
      <c r="B22" s="474">
        <v>6</v>
      </c>
      <c r="C22" s="1480" t="s">
        <v>29</v>
      </c>
      <c r="D22" s="1481"/>
      <c r="E22" s="1481"/>
      <c r="F22" s="1481"/>
      <c r="G22" s="1481"/>
      <c r="H22" s="467" t="s">
        <v>931</v>
      </c>
      <c r="I22" s="474" t="s">
        <v>932</v>
      </c>
    </row>
    <row r="23" spans="2:9" s="529" customFormat="1">
      <c r="B23" s="476"/>
      <c r="C23" s="463"/>
      <c r="D23" s="463"/>
      <c r="E23" s="463"/>
      <c r="F23" s="463"/>
      <c r="G23" s="463"/>
      <c r="H23" s="536"/>
      <c r="I23" s="476"/>
    </row>
    <row r="24" spans="2:9" s="9" customFormat="1">
      <c r="B24" s="954" t="s">
        <v>126</v>
      </c>
      <c r="C24" s="954"/>
      <c r="D24" s="55" t="s">
        <v>166</v>
      </c>
      <c r="E24" s="954" t="s">
        <v>178</v>
      </c>
      <c r="F24" s="954"/>
      <c r="G24" s="954"/>
      <c r="H24" s="954"/>
      <c r="I24" s="434"/>
    </row>
    <row r="25" spans="2:9" s="9" customFormat="1">
      <c r="B25" s="1459" t="s">
        <v>919</v>
      </c>
      <c r="C25" s="1459" t="s">
        <v>253</v>
      </c>
      <c r="D25" s="1459"/>
      <c r="E25" s="1459"/>
      <c r="F25" s="1459"/>
      <c r="G25" s="1459"/>
      <c r="H25" s="1459" t="s">
        <v>922</v>
      </c>
      <c r="I25" s="1459"/>
    </row>
    <row r="26" spans="2:9" s="9" customFormat="1" ht="30">
      <c r="B26" s="1459"/>
      <c r="C26" s="1459"/>
      <c r="D26" s="1459"/>
      <c r="E26" s="1459"/>
      <c r="F26" s="1459"/>
      <c r="G26" s="1459"/>
      <c r="H26" s="465" t="s">
        <v>921</v>
      </c>
      <c r="I26" s="465" t="s">
        <v>920</v>
      </c>
    </row>
    <row r="27" spans="2:9" s="9" customFormat="1" ht="16.5" customHeight="1">
      <c r="B27" s="467">
        <v>1</v>
      </c>
      <c r="C27" s="1460" t="s">
        <v>32</v>
      </c>
      <c r="D27" s="1461"/>
      <c r="E27" s="1461"/>
      <c r="F27" s="1461"/>
      <c r="G27" s="1462"/>
      <c r="H27" s="467" t="s">
        <v>931</v>
      </c>
      <c r="I27" s="474" t="s">
        <v>936</v>
      </c>
    </row>
    <row r="28" spans="2:9" s="9" customFormat="1" ht="44.25" customHeight="1">
      <c r="B28" s="467">
        <v>2</v>
      </c>
      <c r="C28" s="1460" t="s">
        <v>33</v>
      </c>
      <c r="D28" s="1463"/>
      <c r="E28" s="1463"/>
      <c r="F28" s="1463"/>
      <c r="G28" s="1464"/>
      <c r="H28" s="467" t="s">
        <v>931</v>
      </c>
      <c r="I28" s="474" t="s">
        <v>937</v>
      </c>
    </row>
    <row r="29" spans="2:9" s="9" customFormat="1" ht="30" customHeight="1">
      <c r="B29" s="467">
        <v>3</v>
      </c>
      <c r="C29" s="1460" t="s">
        <v>34</v>
      </c>
      <c r="D29" s="1463"/>
      <c r="E29" s="1463"/>
      <c r="F29" s="1463"/>
      <c r="G29" s="1464"/>
      <c r="H29" s="467" t="s">
        <v>925</v>
      </c>
      <c r="I29" s="474" t="s">
        <v>938</v>
      </c>
    </row>
    <row r="30" spans="2:9" s="9" customFormat="1" ht="59.25" customHeight="1">
      <c r="B30" s="467">
        <v>4</v>
      </c>
      <c r="C30" s="1466" t="s">
        <v>35</v>
      </c>
      <c r="D30" s="1463"/>
      <c r="E30" s="1463"/>
      <c r="F30" s="1463"/>
      <c r="G30" s="1464"/>
      <c r="H30" s="467" t="s">
        <v>931</v>
      </c>
      <c r="I30" s="474" t="s">
        <v>939</v>
      </c>
    </row>
    <row r="31" spans="2:9" s="9" customFormat="1">
      <c r="B31" s="232"/>
      <c r="C31" s="461"/>
      <c r="D31" s="461"/>
      <c r="E31" s="461"/>
      <c r="F31" s="461"/>
      <c r="G31" s="461"/>
      <c r="H31" s="537"/>
      <c r="I31" s="434"/>
    </row>
    <row r="32" spans="2:9" s="9" customFormat="1">
      <c r="B32" s="464"/>
      <c r="C32" s="464"/>
      <c r="D32" s="464"/>
      <c r="E32" s="464"/>
      <c r="F32" s="464"/>
      <c r="G32" s="464"/>
      <c r="H32" s="476"/>
      <c r="I32" s="434"/>
    </row>
    <row r="33" spans="2:9" s="9" customFormat="1" ht="14.25" customHeight="1">
      <c r="B33" s="954" t="s">
        <v>127</v>
      </c>
      <c r="C33" s="954"/>
      <c r="D33" s="55" t="s">
        <v>166</v>
      </c>
      <c r="E33" s="65" t="s">
        <v>295</v>
      </c>
      <c r="F33" s="65"/>
      <c r="G33" s="65"/>
      <c r="H33" s="434"/>
      <c r="I33" s="434"/>
    </row>
    <row r="34" spans="2:9" s="9" customFormat="1">
      <c r="B34" s="1459" t="s">
        <v>919</v>
      </c>
      <c r="C34" s="1459" t="s">
        <v>253</v>
      </c>
      <c r="D34" s="1459"/>
      <c r="E34" s="1459"/>
      <c r="F34" s="1459"/>
      <c r="G34" s="1459"/>
      <c r="H34" s="1459" t="s">
        <v>922</v>
      </c>
      <c r="I34" s="1459"/>
    </row>
    <row r="35" spans="2:9" s="9" customFormat="1" ht="30">
      <c r="B35" s="1459"/>
      <c r="C35" s="1459"/>
      <c r="D35" s="1459"/>
      <c r="E35" s="1459"/>
      <c r="F35" s="1459"/>
      <c r="G35" s="1459"/>
      <c r="H35" s="465" t="s">
        <v>921</v>
      </c>
      <c r="I35" s="465" t="s">
        <v>920</v>
      </c>
    </row>
    <row r="36" spans="2:9" s="9" customFormat="1" ht="42.75" customHeight="1">
      <c r="B36" s="467">
        <v>1</v>
      </c>
      <c r="C36" s="1460" t="s">
        <v>38</v>
      </c>
      <c r="D36" s="1461"/>
      <c r="E36" s="1461"/>
      <c r="F36" s="1461"/>
      <c r="G36" s="1462"/>
      <c r="H36" s="467" t="s">
        <v>931</v>
      </c>
      <c r="I36" s="474" t="s">
        <v>940</v>
      </c>
    </row>
    <row r="37" spans="2:9" s="9" customFormat="1" ht="41.25" customHeight="1">
      <c r="B37" s="467">
        <v>2</v>
      </c>
      <c r="C37" s="1460" t="s">
        <v>39</v>
      </c>
      <c r="D37" s="1463"/>
      <c r="E37" s="1463"/>
      <c r="F37" s="1463"/>
      <c r="G37" s="1464"/>
      <c r="H37" s="467" t="s">
        <v>925</v>
      </c>
      <c r="I37" s="474" t="s">
        <v>941</v>
      </c>
    </row>
    <row r="38" spans="2:9" s="9" customFormat="1" ht="27.75" customHeight="1">
      <c r="B38" s="467">
        <v>3</v>
      </c>
      <c r="C38" s="1460" t="s">
        <v>40</v>
      </c>
      <c r="D38" s="1463"/>
      <c r="E38" s="1463"/>
      <c r="F38" s="1463"/>
      <c r="G38" s="1464"/>
      <c r="H38" s="467" t="s">
        <v>931</v>
      </c>
      <c r="I38" s="474" t="s">
        <v>942</v>
      </c>
    </row>
    <row r="39" spans="2:9" s="9" customFormat="1" ht="74.25" customHeight="1">
      <c r="B39" s="467">
        <v>4</v>
      </c>
      <c r="C39" s="1466" t="s">
        <v>327</v>
      </c>
      <c r="D39" s="1463"/>
      <c r="E39" s="1463"/>
      <c r="F39" s="1463"/>
      <c r="G39" s="1464"/>
      <c r="H39" s="467" t="s">
        <v>931</v>
      </c>
      <c r="I39" s="474" t="s">
        <v>943</v>
      </c>
    </row>
    <row r="40" spans="2:9" s="9" customFormat="1" ht="29.25" customHeight="1">
      <c r="B40" s="467">
        <v>5</v>
      </c>
      <c r="C40" s="1460" t="s">
        <v>41</v>
      </c>
      <c r="D40" s="1463"/>
      <c r="E40" s="1463"/>
      <c r="F40" s="1463"/>
      <c r="G40" s="1464"/>
      <c r="H40" s="467" t="s">
        <v>925</v>
      </c>
      <c r="I40" s="474" t="s">
        <v>944</v>
      </c>
    </row>
    <row r="41" spans="2:9" s="9" customFormat="1" ht="45" customHeight="1">
      <c r="B41" s="467">
        <v>6</v>
      </c>
      <c r="C41" s="1460" t="s">
        <v>328</v>
      </c>
      <c r="D41" s="1463"/>
      <c r="E41" s="1463"/>
      <c r="F41" s="1463"/>
      <c r="G41" s="1464"/>
      <c r="H41" s="467" t="s">
        <v>931</v>
      </c>
      <c r="I41" s="474" t="s">
        <v>945</v>
      </c>
    </row>
    <row r="42" spans="2:9" s="9" customFormat="1" ht="44.25" customHeight="1">
      <c r="B42" s="467">
        <v>7</v>
      </c>
      <c r="C42" s="1460" t="s">
        <v>43</v>
      </c>
      <c r="D42" s="1463"/>
      <c r="E42" s="1463"/>
      <c r="F42" s="1463"/>
      <c r="G42" s="1464"/>
      <c r="H42" s="467" t="s">
        <v>931</v>
      </c>
      <c r="I42" s="474" t="s">
        <v>946</v>
      </c>
    </row>
    <row r="43" spans="2:9" s="9" customFormat="1" ht="30" customHeight="1">
      <c r="B43" s="467">
        <v>8</v>
      </c>
      <c r="C43" s="1460" t="s">
        <v>329</v>
      </c>
      <c r="D43" s="1463"/>
      <c r="E43" s="1463"/>
      <c r="F43" s="1463"/>
      <c r="G43" s="1464"/>
      <c r="H43" s="467" t="s">
        <v>925</v>
      </c>
      <c r="I43" s="474" t="s">
        <v>947</v>
      </c>
    </row>
    <row r="44" spans="2:9" s="9" customFormat="1" ht="30" customHeight="1">
      <c r="B44" s="467">
        <v>9</v>
      </c>
      <c r="C44" s="1460" t="s">
        <v>45</v>
      </c>
      <c r="D44" s="1463"/>
      <c r="E44" s="1463"/>
      <c r="F44" s="1463"/>
      <c r="G44" s="1464"/>
      <c r="H44" s="467" t="s">
        <v>931</v>
      </c>
      <c r="I44" s="474" t="s">
        <v>943</v>
      </c>
    </row>
    <row r="45" spans="2:9" s="9" customFormat="1" ht="60.75" customHeight="1">
      <c r="B45" s="467">
        <v>10</v>
      </c>
      <c r="C45" s="1460" t="s">
        <v>330</v>
      </c>
      <c r="D45" s="1463"/>
      <c r="E45" s="1463"/>
      <c r="F45" s="1463"/>
      <c r="G45" s="1464"/>
      <c r="H45" s="467" t="s">
        <v>925</v>
      </c>
      <c r="I45" s="474" t="s">
        <v>948</v>
      </c>
    </row>
    <row r="46" spans="2:9" s="9" customFormat="1" ht="45" customHeight="1">
      <c r="B46" s="467">
        <v>11</v>
      </c>
      <c r="C46" s="1460" t="s">
        <v>46</v>
      </c>
      <c r="D46" s="1463"/>
      <c r="E46" s="1463"/>
      <c r="F46" s="1463"/>
      <c r="G46" s="1464"/>
      <c r="H46" s="467" t="s">
        <v>925</v>
      </c>
      <c r="I46" s="474" t="s">
        <v>949</v>
      </c>
    </row>
    <row r="47" spans="2:9" s="9" customFormat="1" ht="15.75" customHeight="1">
      <c r="B47" s="462"/>
      <c r="C47" s="462"/>
      <c r="D47" s="462"/>
      <c r="E47" s="462"/>
      <c r="F47" s="462"/>
      <c r="G47" s="462"/>
      <c r="H47" s="232"/>
      <c r="I47" s="434"/>
    </row>
    <row r="48" spans="2:9" s="9" customFormat="1">
      <c r="B48" s="954" t="s">
        <v>128</v>
      </c>
      <c r="C48" s="954"/>
      <c r="D48" s="55" t="s">
        <v>166</v>
      </c>
      <c r="E48" s="954" t="s">
        <v>296</v>
      </c>
      <c r="F48" s="954"/>
      <c r="G48" s="954"/>
      <c r="H48" s="954"/>
      <c r="I48" s="434"/>
    </row>
    <row r="49" spans="2:9" s="9" customFormat="1">
      <c r="B49" s="1459" t="s">
        <v>919</v>
      </c>
      <c r="C49" s="1459" t="s">
        <v>253</v>
      </c>
      <c r="D49" s="1459"/>
      <c r="E49" s="1459"/>
      <c r="F49" s="1459"/>
      <c r="G49" s="1459"/>
      <c r="H49" s="1459" t="s">
        <v>922</v>
      </c>
      <c r="I49" s="1459"/>
    </row>
    <row r="50" spans="2:9" s="9" customFormat="1" ht="30">
      <c r="B50" s="1459"/>
      <c r="C50" s="1459"/>
      <c r="D50" s="1459"/>
      <c r="E50" s="1459"/>
      <c r="F50" s="1459"/>
      <c r="G50" s="1459"/>
      <c r="H50" s="465" t="s">
        <v>921</v>
      </c>
      <c r="I50" s="465" t="s">
        <v>920</v>
      </c>
    </row>
    <row r="51" spans="2:9" s="9" customFormat="1" ht="44.25" customHeight="1">
      <c r="B51" s="467">
        <v>1</v>
      </c>
      <c r="C51" s="1460" t="s">
        <v>56</v>
      </c>
      <c r="D51" s="1461"/>
      <c r="E51" s="1461"/>
      <c r="F51" s="1461"/>
      <c r="G51" s="1462"/>
      <c r="H51" s="467" t="s">
        <v>931</v>
      </c>
      <c r="I51" s="474" t="s">
        <v>932</v>
      </c>
    </row>
    <row r="52" spans="2:9" s="9" customFormat="1" ht="42" customHeight="1">
      <c r="B52" s="467">
        <v>2</v>
      </c>
      <c r="C52" s="1460" t="s">
        <v>57</v>
      </c>
      <c r="D52" s="1463"/>
      <c r="E52" s="1463"/>
      <c r="F52" s="1463"/>
      <c r="G52" s="1464"/>
      <c r="H52" s="467" t="s">
        <v>925</v>
      </c>
      <c r="I52" s="474" t="s">
        <v>935</v>
      </c>
    </row>
    <row r="53" spans="2:9" s="9" customFormat="1" ht="30" customHeight="1">
      <c r="B53" s="467">
        <v>3</v>
      </c>
      <c r="C53" s="1460" t="s">
        <v>58</v>
      </c>
      <c r="D53" s="1463"/>
      <c r="E53" s="1463"/>
      <c r="F53" s="1463"/>
      <c r="G53" s="1464"/>
      <c r="H53" s="467" t="s">
        <v>931</v>
      </c>
      <c r="I53" s="474">
        <v>3</v>
      </c>
    </row>
    <row r="54" spans="2:9" s="9" customFormat="1" ht="30" customHeight="1">
      <c r="B54" s="467">
        <v>4</v>
      </c>
      <c r="C54" s="1460" t="s">
        <v>59</v>
      </c>
      <c r="D54" s="1463"/>
      <c r="E54" s="1463"/>
      <c r="F54" s="1463"/>
      <c r="G54" s="1464"/>
      <c r="H54" s="467" t="s">
        <v>925</v>
      </c>
      <c r="I54" s="474" t="s">
        <v>935</v>
      </c>
    </row>
    <row r="55" spans="2:9" s="9" customFormat="1" ht="30" customHeight="1">
      <c r="B55" s="467">
        <v>5</v>
      </c>
      <c r="C55" s="1460" t="s">
        <v>60</v>
      </c>
      <c r="D55" s="1463"/>
      <c r="E55" s="1463"/>
      <c r="F55" s="1463"/>
      <c r="G55" s="1464"/>
      <c r="H55" s="467" t="s">
        <v>931</v>
      </c>
      <c r="I55" s="474" t="s">
        <v>950</v>
      </c>
    </row>
    <row r="56" spans="2:9" s="9" customFormat="1" ht="30" customHeight="1">
      <c r="B56" s="467">
        <v>6</v>
      </c>
      <c r="C56" s="1460" t="s">
        <v>61</v>
      </c>
      <c r="D56" s="1463"/>
      <c r="E56" s="1463"/>
      <c r="F56" s="1463"/>
      <c r="G56" s="1464"/>
      <c r="H56" s="467" t="s">
        <v>925</v>
      </c>
      <c r="I56" s="474" t="s">
        <v>935</v>
      </c>
    </row>
    <row r="57" spans="2:9" s="9" customFormat="1" ht="30" customHeight="1">
      <c r="B57" s="467">
        <v>7</v>
      </c>
      <c r="C57" s="1460" t="s">
        <v>62</v>
      </c>
      <c r="D57" s="1463"/>
      <c r="E57" s="1463"/>
      <c r="F57" s="1463"/>
      <c r="G57" s="1464"/>
      <c r="H57" s="467" t="s">
        <v>925</v>
      </c>
      <c r="I57" s="474" t="s">
        <v>935</v>
      </c>
    </row>
    <row r="58" spans="2:9" s="9" customFormat="1">
      <c r="B58" s="462"/>
      <c r="C58" s="462"/>
      <c r="D58" s="462"/>
      <c r="E58" s="462"/>
      <c r="F58" s="462"/>
      <c r="G58" s="462"/>
      <c r="H58" s="232"/>
      <c r="I58" s="434"/>
    </row>
    <row r="59" spans="2:9" s="9" customFormat="1" ht="15" customHeight="1">
      <c r="B59" s="65" t="s">
        <v>129</v>
      </c>
      <c r="C59" s="55"/>
      <c r="D59" s="55" t="s">
        <v>166</v>
      </c>
      <c r="E59" s="65" t="s">
        <v>358</v>
      </c>
      <c r="F59" s="65"/>
      <c r="G59" s="65"/>
      <c r="H59" s="434"/>
      <c r="I59" s="434"/>
    </row>
    <row r="60" spans="2:9" s="9" customFormat="1" ht="15" customHeight="1">
      <c r="B60" s="1459" t="s">
        <v>919</v>
      </c>
      <c r="C60" s="1459" t="s">
        <v>253</v>
      </c>
      <c r="D60" s="1459"/>
      <c r="E60" s="1459"/>
      <c r="F60" s="1459"/>
      <c r="G60" s="1459"/>
      <c r="H60" s="1459" t="s">
        <v>922</v>
      </c>
      <c r="I60" s="1459"/>
    </row>
    <row r="61" spans="2:9" s="9" customFormat="1" ht="15" customHeight="1">
      <c r="B61" s="1459"/>
      <c r="C61" s="1459"/>
      <c r="D61" s="1459"/>
      <c r="E61" s="1459"/>
      <c r="F61" s="1459"/>
      <c r="G61" s="1459"/>
      <c r="H61" s="465" t="s">
        <v>921</v>
      </c>
      <c r="I61" s="465" t="s">
        <v>920</v>
      </c>
    </row>
    <row r="62" spans="2:9" s="9" customFormat="1" ht="58.5" customHeight="1">
      <c r="B62" s="467">
        <v>1</v>
      </c>
      <c r="C62" s="971" t="s">
        <v>65</v>
      </c>
      <c r="D62" s="971"/>
      <c r="E62" s="971"/>
      <c r="F62" s="971"/>
      <c r="G62" s="971"/>
      <c r="H62" s="467" t="s">
        <v>931</v>
      </c>
      <c r="I62" s="474" t="s">
        <v>950</v>
      </c>
    </row>
    <row r="63" spans="2:9" s="9" customFormat="1" ht="44.25" customHeight="1">
      <c r="B63" s="467">
        <v>2</v>
      </c>
      <c r="C63" s="971" t="s">
        <v>66</v>
      </c>
      <c r="D63" s="1479"/>
      <c r="E63" s="1479"/>
      <c r="F63" s="1479"/>
      <c r="G63" s="1479"/>
      <c r="H63" s="467" t="s">
        <v>925</v>
      </c>
      <c r="I63" s="474" t="s">
        <v>935</v>
      </c>
    </row>
    <row r="64" spans="2:9" s="9" customFormat="1" ht="42" customHeight="1">
      <c r="B64" s="467">
        <v>3</v>
      </c>
      <c r="C64" s="971" t="s">
        <v>67</v>
      </c>
      <c r="D64" s="1479"/>
      <c r="E64" s="1479"/>
      <c r="F64" s="1479"/>
      <c r="G64" s="1479"/>
      <c r="H64" s="467" t="s">
        <v>931</v>
      </c>
      <c r="I64" s="474" t="s">
        <v>951</v>
      </c>
    </row>
    <row r="65" spans="2:9" s="9" customFormat="1" ht="29.25" customHeight="1">
      <c r="B65" s="467">
        <v>4</v>
      </c>
      <c r="C65" s="971" t="s">
        <v>355</v>
      </c>
      <c r="D65" s="1479"/>
      <c r="E65" s="1479"/>
      <c r="F65" s="1479"/>
      <c r="G65" s="1479"/>
      <c r="H65" s="467" t="s">
        <v>925</v>
      </c>
      <c r="I65" s="474" t="s">
        <v>935</v>
      </c>
    </row>
    <row r="66" spans="2:9" s="9" customFormat="1" ht="42" customHeight="1">
      <c r="B66" s="467">
        <v>5</v>
      </c>
      <c r="C66" s="971" t="s">
        <v>356</v>
      </c>
      <c r="D66" s="1479"/>
      <c r="E66" s="1479"/>
      <c r="F66" s="1479"/>
      <c r="G66" s="1479"/>
      <c r="H66" s="467" t="s">
        <v>931</v>
      </c>
      <c r="I66" s="474" t="s">
        <v>951</v>
      </c>
    </row>
    <row r="67" spans="2:9" s="9" customFormat="1" ht="42" customHeight="1">
      <c r="B67" s="467">
        <v>6</v>
      </c>
      <c r="C67" s="971" t="s">
        <v>357</v>
      </c>
      <c r="D67" s="1479"/>
      <c r="E67" s="1479"/>
      <c r="F67" s="1479"/>
      <c r="G67" s="1479"/>
      <c r="H67" s="467" t="s">
        <v>925</v>
      </c>
      <c r="I67" s="474" t="s">
        <v>935</v>
      </c>
    </row>
    <row r="68" spans="2:9" s="9" customFormat="1" ht="15" customHeight="1">
      <c r="B68" s="459"/>
      <c r="C68" s="459"/>
      <c r="D68" s="459"/>
      <c r="E68" s="459"/>
      <c r="F68" s="459"/>
      <c r="G68" s="459"/>
      <c r="H68" s="232"/>
      <c r="I68" s="434"/>
    </row>
    <row r="69" spans="2:9" s="9" customFormat="1" ht="15" customHeight="1">
      <c r="B69" s="978" t="s">
        <v>130</v>
      </c>
      <c r="C69" s="978"/>
      <c r="D69" s="459" t="s">
        <v>166</v>
      </c>
      <c r="E69" s="466" t="s">
        <v>369</v>
      </c>
      <c r="F69" s="466"/>
      <c r="G69" s="466"/>
      <c r="H69" s="232"/>
      <c r="I69" s="434"/>
    </row>
    <row r="70" spans="2:9" s="9" customFormat="1">
      <c r="B70" s="1459" t="s">
        <v>919</v>
      </c>
      <c r="C70" s="1459" t="s">
        <v>253</v>
      </c>
      <c r="D70" s="1459"/>
      <c r="E70" s="1459"/>
      <c r="F70" s="1459"/>
      <c r="G70" s="1459"/>
      <c r="H70" s="1459" t="s">
        <v>922</v>
      </c>
      <c r="I70" s="1459"/>
    </row>
    <row r="71" spans="2:9" s="9" customFormat="1" ht="30">
      <c r="B71" s="1459"/>
      <c r="C71" s="1459"/>
      <c r="D71" s="1459"/>
      <c r="E71" s="1459"/>
      <c r="F71" s="1459"/>
      <c r="G71" s="1459"/>
      <c r="H71" s="465" t="s">
        <v>921</v>
      </c>
      <c r="I71" s="465" t="s">
        <v>920</v>
      </c>
    </row>
    <row r="72" spans="2:9" s="9" customFormat="1" ht="29.25" customHeight="1">
      <c r="B72" s="467">
        <v>1</v>
      </c>
      <c r="C72" s="1475" t="s">
        <v>70</v>
      </c>
      <c r="D72" s="1476"/>
      <c r="E72" s="1476"/>
      <c r="F72" s="1476"/>
      <c r="G72" s="1476"/>
      <c r="H72" s="467" t="s">
        <v>931</v>
      </c>
      <c r="I72" s="474" t="s">
        <v>934</v>
      </c>
    </row>
    <row r="73" spans="2:9" s="9" customFormat="1" ht="73.5" customHeight="1">
      <c r="B73" s="467">
        <v>2</v>
      </c>
      <c r="C73" s="1477" t="s">
        <v>71</v>
      </c>
      <c r="D73" s="1478"/>
      <c r="E73" s="1478"/>
      <c r="F73" s="1478"/>
      <c r="G73" s="1478"/>
      <c r="H73" s="467" t="s">
        <v>925</v>
      </c>
      <c r="I73" s="474" t="s">
        <v>952</v>
      </c>
    </row>
    <row r="74" spans="2:9" s="9" customFormat="1" ht="59.25" customHeight="1">
      <c r="B74" s="467">
        <v>3</v>
      </c>
      <c r="C74" s="1475" t="s">
        <v>72</v>
      </c>
      <c r="D74" s="1478"/>
      <c r="E74" s="1478"/>
      <c r="F74" s="1478"/>
      <c r="G74" s="1478"/>
      <c r="H74" s="467" t="s">
        <v>931</v>
      </c>
      <c r="I74" s="474" t="s">
        <v>953</v>
      </c>
    </row>
    <row r="75" spans="2:9" s="9" customFormat="1" ht="59.25" customHeight="1">
      <c r="B75" s="467">
        <v>4</v>
      </c>
      <c r="C75" s="1475" t="s">
        <v>73</v>
      </c>
      <c r="D75" s="1478"/>
      <c r="E75" s="1478"/>
      <c r="F75" s="1478"/>
      <c r="G75" s="1478"/>
      <c r="H75" s="467" t="s">
        <v>925</v>
      </c>
      <c r="I75" s="474" t="s">
        <v>952</v>
      </c>
    </row>
    <row r="76" spans="2:9" s="9" customFormat="1" ht="31.5" customHeight="1">
      <c r="B76" s="467">
        <v>5</v>
      </c>
      <c r="C76" s="1475" t="s">
        <v>74</v>
      </c>
      <c r="D76" s="1478"/>
      <c r="E76" s="1478"/>
      <c r="F76" s="1478"/>
      <c r="G76" s="1478"/>
      <c r="H76" s="467" t="s">
        <v>931</v>
      </c>
      <c r="I76" s="474" t="s">
        <v>924</v>
      </c>
    </row>
    <row r="77" spans="2:9" s="9" customFormat="1" ht="15" customHeight="1">
      <c r="B77" s="459"/>
      <c r="C77" s="459"/>
      <c r="D77" s="459"/>
      <c r="E77" s="459"/>
      <c r="F77" s="459"/>
      <c r="G77" s="459"/>
      <c r="H77" s="232"/>
      <c r="I77" s="434"/>
    </row>
    <row r="78" spans="2:9" s="9" customFormat="1" ht="30.75" customHeight="1">
      <c r="B78" s="978" t="s">
        <v>131</v>
      </c>
      <c r="C78" s="978"/>
      <c r="D78" s="459" t="s">
        <v>166</v>
      </c>
      <c r="E78" s="978" t="s">
        <v>377</v>
      </c>
      <c r="F78" s="978"/>
      <c r="G78" s="978"/>
      <c r="H78" s="978"/>
      <c r="I78" s="434"/>
    </row>
    <row r="79" spans="2:9" s="9" customFormat="1">
      <c r="B79" s="1459" t="s">
        <v>919</v>
      </c>
      <c r="C79" s="1459" t="s">
        <v>253</v>
      </c>
      <c r="D79" s="1459"/>
      <c r="E79" s="1459"/>
      <c r="F79" s="1459"/>
      <c r="G79" s="1459"/>
      <c r="H79" s="1459" t="s">
        <v>922</v>
      </c>
      <c r="I79" s="1459"/>
    </row>
    <row r="80" spans="2:9" s="9" customFormat="1" ht="30">
      <c r="B80" s="1459"/>
      <c r="C80" s="1459"/>
      <c r="D80" s="1459"/>
      <c r="E80" s="1459"/>
      <c r="F80" s="1459"/>
      <c r="G80" s="1459"/>
      <c r="H80" s="465" t="s">
        <v>921</v>
      </c>
      <c r="I80" s="465" t="s">
        <v>920</v>
      </c>
    </row>
    <row r="81" spans="2:9" s="9" customFormat="1" ht="30" customHeight="1">
      <c r="B81" s="467">
        <v>1</v>
      </c>
      <c r="C81" s="1465" t="s">
        <v>77</v>
      </c>
      <c r="D81" s="1465"/>
      <c r="E81" s="1465"/>
      <c r="F81" s="1465"/>
      <c r="G81" s="1465"/>
      <c r="H81" s="467" t="s">
        <v>925</v>
      </c>
      <c r="I81" s="474" t="s">
        <v>935</v>
      </c>
    </row>
    <row r="82" spans="2:9" s="9" customFormat="1" ht="46.5" customHeight="1">
      <c r="B82" s="467">
        <v>2</v>
      </c>
      <c r="C82" s="1465" t="s">
        <v>78</v>
      </c>
      <c r="D82" s="1471"/>
      <c r="E82" s="1471"/>
      <c r="F82" s="1471"/>
      <c r="G82" s="1471"/>
      <c r="H82" s="467" t="s">
        <v>925</v>
      </c>
      <c r="I82" s="474" t="s">
        <v>935</v>
      </c>
    </row>
    <row r="83" spans="2:9" s="9" customFormat="1" ht="32.25" customHeight="1">
      <c r="B83" s="467">
        <v>3</v>
      </c>
      <c r="C83" s="1465" t="s">
        <v>79</v>
      </c>
      <c r="D83" s="1471"/>
      <c r="E83" s="1471"/>
      <c r="F83" s="1471"/>
      <c r="G83" s="1471"/>
      <c r="H83" s="467" t="s">
        <v>925</v>
      </c>
      <c r="I83" s="474" t="s">
        <v>935</v>
      </c>
    </row>
    <row r="84" spans="2:9" s="9" customFormat="1" ht="18" customHeight="1">
      <c r="B84" s="467">
        <v>4</v>
      </c>
      <c r="C84" s="1465" t="s">
        <v>80</v>
      </c>
      <c r="D84" s="1471"/>
      <c r="E84" s="1471"/>
      <c r="F84" s="1471"/>
      <c r="G84" s="1471"/>
      <c r="H84" s="467" t="s">
        <v>925</v>
      </c>
      <c r="I84" s="474" t="s">
        <v>935</v>
      </c>
    </row>
    <row r="85" spans="2:9" s="9" customFormat="1" ht="30" customHeight="1">
      <c r="B85" s="467">
        <v>5</v>
      </c>
      <c r="C85" s="1465" t="s">
        <v>81</v>
      </c>
      <c r="D85" s="1471"/>
      <c r="E85" s="1471"/>
      <c r="F85" s="1471"/>
      <c r="G85" s="1471"/>
      <c r="H85" s="467" t="s">
        <v>925</v>
      </c>
      <c r="I85" s="474" t="s">
        <v>935</v>
      </c>
    </row>
    <row r="86" spans="2:9" s="9" customFormat="1">
      <c r="B86" s="459"/>
      <c r="C86" s="459"/>
      <c r="D86" s="459"/>
      <c r="E86" s="459"/>
      <c r="F86" s="459"/>
      <c r="G86" s="459"/>
      <c r="H86" s="232"/>
      <c r="I86" s="434"/>
    </row>
    <row r="87" spans="2:9" s="9" customFormat="1">
      <c r="B87" s="954" t="s">
        <v>132</v>
      </c>
      <c r="C87" s="954"/>
      <c r="D87" s="65" t="s">
        <v>166</v>
      </c>
      <c r="E87" s="954" t="s">
        <v>184</v>
      </c>
      <c r="F87" s="954"/>
      <c r="G87" s="954"/>
      <c r="H87" s="954"/>
      <c r="I87" s="434"/>
    </row>
    <row r="88" spans="2:9" s="9" customFormat="1">
      <c r="B88" s="1459" t="s">
        <v>919</v>
      </c>
      <c r="C88" s="1459" t="s">
        <v>253</v>
      </c>
      <c r="D88" s="1459"/>
      <c r="E88" s="1459"/>
      <c r="F88" s="1459"/>
      <c r="G88" s="1459"/>
      <c r="H88" s="1459" t="s">
        <v>922</v>
      </c>
      <c r="I88" s="1459"/>
    </row>
    <row r="89" spans="2:9" s="9" customFormat="1" ht="30">
      <c r="B89" s="1459"/>
      <c r="C89" s="1459"/>
      <c r="D89" s="1459"/>
      <c r="E89" s="1459"/>
      <c r="F89" s="1459"/>
      <c r="G89" s="1459"/>
      <c r="H89" s="465" t="s">
        <v>921</v>
      </c>
      <c r="I89" s="465" t="s">
        <v>920</v>
      </c>
    </row>
    <row r="90" spans="2:9" s="9" customFormat="1" ht="30.75" customHeight="1">
      <c r="B90" s="474">
        <v>1</v>
      </c>
      <c r="C90" s="1465" t="s">
        <v>84</v>
      </c>
      <c r="D90" s="1465"/>
      <c r="E90" s="1465"/>
      <c r="F90" s="1465"/>
      <c r="G90" s="1465"/>
      <c r="H90" s="467" t="s">
        <v>925</v>
      </c>
      <c r="I90" s="474" t="s">
        <v>950</v>
      </c>
    </row>
    <row r="91" spans="2:9" s="9" customFormat="1" ht="44.25" customHeight="1">
      <c r="B91" s="474">
        <v>2</v>
      </c>
      <c r="C91" s="1465" t="s">
        <v>85</v>
      </c>
      <c r="D91" s="1471"/>
      <c r="E91" s="1471"/>
      <c r="F91" s="1471"/>
      <c r="G91" s="1471"/>
      <c r="H91" s="467" t="s">
        <v>925</v>
      </c>
      <c r="I91" s="474" t="s">
        <v>950</v>
      </c>
    </row>
    <row r="92" spans="2:9" s="9" customFormat="1" ht="60.75" customHeight="1">
      <c r="B92" s="474">
        <v>3</v>
      </c>
      <c r="C92" s="1465" t="s">
        <v>86</v>
      </c>
      <c r="D92" s="1471"/>
      <c r="E92" s="1471"/>
      <c r="F92" s="1471"/>
      <c r="G92" s="1471"/>
      <c r="H92" s="467" t="s">
        <v>925</v>
      </c>
      <c r="I92" s="474" t="s">
        <v>950</v>
      </c>
    </row>
    <row r="93" spans="2:9" s="9" customFormat="1" ht="45" customHeight="1">
      <c r="B93" s="474">
        <v>4</v>
      </c>
      <c r="C93" s="1465" t="s">
        <v>87</v>
      </c>
      <c r="D93" s="1471"/>
      <c r="E93" s="1471"/>
      <c r="F93" s="1471"/>
      <c r="G93" s="1471"/>
      <c r="H93" s="467" t="s">
        <v>925</v>
      </c>
      <c r="I93" s="474" t="s">
        <v>950</v>
      </c>
    </row>
    <row r="94" spans="2:9" s="9" customFormat="1" ht="15.75" customHeight="1">
      <c r="B94" s="474">
        <v>5</v>
      </c>
      <c r="C94" s="1465" t="s">
        <v>88</v>
      </c>
      <c r="D94" s="1471"/>
      <c r="E94" s="1471"/>
      <c r="F94" s="1471"/>
      <c r="G94" s="1471"/>
      <c r="H94" s="467" t="s">
        <v>925</v>
      </c>
      <c r="I94" s="474" t="s">
        <v>950</v>
      </c>
    </row>
    <row r="95" spans="2:9" s="9" customFormat="1">
      <c r="B95" s="55"/>
      <c r="C95" s="55"/>
      <c r="D95" s="55"/>
      <c r="E95" s="55"/>
      <c r="F95" s="55"/>
      <c r="G95" s="55"/>
      <c r="H95" s="434"/>
      <c r="I95" s="434"/>
    </row>
    <row r="96" spans="2:9" s="9" customFormat="1" ht="28.5" customHeight="1">
      <c r="B96" s="993" t="s">
        <v>133</v>
      </c>
      <c r="C96" s="993"/>
      <c r="D96" s="166" t="s">
        <v>166</v>
      </c>
      <c r="E96" s="992" t="s">
        <v>185</v>
      </c>
      <c r="F96" s="992"/>
      <c r="G96" s="992"/>
      <c r="H96" s="992"/>
      <c r="I96" s="434"/>
    </row>
    <row r="97" spans="2:9" s="9" customFormat="1">
      <c r="B97" s="1459" t="s">
        <v>919</v>
      </c>
      <c r="C97" s="1459" t="s">
        <v>253</v>
      </c>
      <c r="D97" s="1459"/>
      <c r="E97" s="1459"/>
      <c r="F97" s="1459"/>
      <c r="G97" s="1459"/>
      <c r="H97" s="1459" t="s">
        <v>922</v>
      </c>
      <c r="I97" s="1459"/>
    </row>
    <row r="98" spans="2:9" s="9" customFormat="1" ht="30">
      <c r="B98" s="1459"/>
      <c r="C98" s="1459"/>
      <c r="D98" s="1459"/>
      <c r="E98" s="1459"/>
      <c r="F98" s="1459"/>
      <c r="G98" s="1459"/>
      <c r="H98" s="465" t="s">
        <v>921</v>
      </c>
      <c r="I98" s="465" t="s">
        <v>920</v>
      </c>
    </row>
    <row r="99" spans="2:9" s="9" customFormat="1" ht="16.5" customHeight="1">
      <c r="B99" s="230">
        <v>1</v>
      </c>
      <c r="C99" s="1473" t="s">
        <v>91</v>
      </c>
      <c r="D99" s="1474"/>
      <c r="E99" s="1474"/>
      <c r="F99" s="1474"/>
      <c r="G99" s="1474"/>
      <c r="H99" s="467" t="s">
        <v>931</v>
      </c>
      <c r="I99" s="434">
        <v>1</v>
      </c>
    </row>
    <row r="100" spans="2:9" s="9" customFormat="1" ht="45" customHeight="1">
      <c r="B100" s="230">
        <v>2</v>
      </c>
      <c r="C100" s="1465" t="s">
        <v>92</v>
      </c>
      <c r="D100" s="1471"/>
      <c r="E100" s="1471"/>
      <c r="F100" s="1471"/>
      <c r="G100" s="1471"/>
      <c r="H100" s="467" t="s">
        <v>931</v>
      </c>
      <c r="I100" s="474">
        <v>3</v>
      </c>
    </row>
    <row r="101" spans="2:9" s="9" customFormat="1" ht="45" customHeight="1">
      <c r="B101" s="230">
        <v>3</v>
      </c>
      <c r="C101" s="1465" t="s">
        <v>93</v>
      </c>
      <c r="D101" s="1471"/>
      <c r="E101" s="1471"/>
      <c r="F101" s="1471"/>
      <c r="G101" s="1471"/>
      <c r="H101" s="467" t="s">
        <v>925</v>
      </c>
      <c r="I101" s="474" t="s">
        <v>932</v>
      </c>
    </row>
    <row r="102" spans="2:9" s="9" customFormat="1" ht="44.25" customHeight="1">
      <c r="B102" s="230">
        <v>4</v>
      </c>
      <c r="C102" s="1465" t="s">
        <v>94</v>
      </c>
      <c r="D102" s="1465"/>
      <c r="E102" s="1465"/>
      <c r="F102" s="1465"/>
      <c r="G102" s="1465"/>
      <c r="H102" s="467" t="s">
        <v>925</v>
      </c>
      <c r="I102" s="474" t="s">
        <v>932</v>
      </c>
    </row>
    <row r="103" spans="2:9" s="9" customFormat="1" ht="31.5" customHeight="1">
      <c r="B103" s="230">
        <v>5</v>
      </c>
      <c r="C103" s="1465" t="s">
        <v>95</v>
      </c>
      <c r="D103" s="1471"/>
      <c r="E103" s="1471"/>
      <c r="F103" s="1471"/>
      <c r="G103" s="1471"/>
      <c r="H103" s="467" t="s">
        <v>931</v>
      </c>
      <c r="I103" s="474">
        <v>3</v>
      </c>
    </row>
    <row r="104" spans="2:9" s="9" customFormat="1" ht="30.75" customHeight="1">
      <c r="B104" s="230">
        <v>6</v>
      </c>
      <c r="C104" s="1465" t="s">
        <v>96</v>
      </c>
      <c r="D104" s="1471"/>
      <c r="E104" s="1471"/>
      <c r="F104" s="1471"/>
      <c r="G104" s="1471"/>
      <c r="H104" s="467" t="s">
        <v>931</v>
      </c>
      <c r="I104" s="474">
        <v>3</v>
      </c>
    </row>
    <row r="105" spans="2:9" s="9" customFormat="1" ht="45" customHeight="1">
      <c r="B105" s="230">
        <v>7</v>
      </c>
      <c r="C105" s="1465" t="s">
        <v>97</v>
      </c>
      <c r="D105" s="1471"/>
      <c r="E105" s="1471"/>
      <c r="F105" s="1471"/>
      <c r="G105" s="1471"/>
      <c r="H105" s="467" t="s">
        <v>931</v>
      </c>
      <c r="I105" s="474" t="s">
        <v>951</v>
      </c>
    </row>
    <row r="106" spans="2:9" s="9" customFormat="1" ht="18" customHeight="1">
      <c r="B106" s="230">
        <v>8</v>
      </c>
      <c r="C106" s="1465" t="s">
        <v>98</v>
      </c>
      <c r="D106" s="1471"/>
      <c r="E106" s="1471"/>
      <c r="F106" s="1471"/>
      <c r="G106" s="1471"/>
      <c r="H106" s="467" t="s">
        <v>925</v>
      </c>
      <c r="I106" s="474" t="s">
        <v>935</v>
      </c>
    </row>
    <row r="107" spans="2:9" s="9" customFormat="1">
      <c r="B107" s="55"/>
      <c r="C107" s="55"/>
      <c r="D107" s="55"/>
      <c r="E107" s="55"/>
      <c r="F107" s="55"/>
      <c r="G107" s="55"/>
      <c r="H107" s="434"/>
      <c r="I107" s="434"/>
    </row>
    <row r="108" spans="2:9" s="9" customFormat="1">
      <c r="B108" s="65" t="s">
        <v>134</v>
      </c>
      <c r="C108" s="55"/>
      <c r="D108" s="55" t="s">
        <v>166</v>
      </c>
      <c r="E108" s="65" t="s">
        <v>100</v>
      </c>
      <c r="F108" s="65"/>
      <c r="G108" s="65"/>
      <c r="H108" s="434"/>
      <c r="I108" s="434"/>
    </row>
    <row r="109" spans="2:9" s="9" customFormat="1">
      <c r="B109" s="1459" t="s">
        <v>919</v>
      </c>
      <c r="C109" s="1459" t="s">
        <v>253</v>
      </c>
      <c r="D109" s="1459"/>
      <c r="E109" s="1459"/>
      <c r="F109" s="1459"/>
      <c r="G109" s="1459"/>
      <c r="H109" s="1459" t="s">
        <v>922</v>
      </c>
      <c r="I109" s="1459"/>
    </row>
    <row r="110" spans="2:9" s="9" customFormat="1" ht="30">
      <c r="B110" s="1459"/>
      <c r="C110" s="1459"/>
      <c r="D110" s="1459"/>
      <c r="E110" s="1459"/>
      <c r="F110" s="1459"/>
      <c r="G110" s="1459"/>
      <c r="H110" s="465" t="s">
        <v>921</v>
      </c>
      <c r="I110" s="465" t="s">
        <v>920</v>
      </c>
    </row>
    <row r="111" spans="2:9" s="9" customFormat="1" ht="44.25" customHeight="1">
      <c r="B111" s="226">
        <v>1</v>
      </c>
      <c r="C111" s="1465" t="s">
        <v>101</v>
      </c>
      <c r="D111" s="1465"/>
      <c r="E111" s="1465"/>
      <c r="F111" s="1465"/>
      <c r="G111" s="1465"/>
      <c r="H111" s="467" t="s">
        <v>925</v>
      </c>
      <c r="I111" s="474" t="s">
        <v>950</v>
      </c>
    </row>
    <row r="112" spans="2:9" s="9" customFormat="1" ht="44.25" customHeight="1">
      <c r="B112" s="226">
        <v>2</v>
      </c>
      <c r="C112" s="1465" t="s">
        <v>102</v>
      </c>
      <c r="D112" s="1471"/>
      <c r="E112" s="1471"/>
      <c r="F112" s="1471"/>
      <c r="G112" s="1471"/>
      <c r="H112" s="467" t="s">
        <v>925</v>
      </c>
      <c r="I112" s="474">
        <v>2</v>
      </c>
    </row>
    <row r="113" spans="2:9" s="9" customFormat="1" ht="45.75" customHeight="1">
      <c r="B113" s="226">
        <v>3</v>
      </c>
      <c r="C113" s="1465" t="s">
        <v>103</v>
      </c>
      <c r="D113" s="1471"/>
      <c r="E113" s="1471"/>
      <c r="F113" s="1471"/>
      <c r="G113" s="1471"/>
      <c r="H113" s="467" t="s">
        <v>925</v>
      </c>
      <c r="I113" s="474">
        <v>2</v>
      </c>
    </row>
    <row r="114" spans="2:9" s="9" customFormat="1" ht="21.75" customHeight="1">
      <c r="B114" s="531"/>
      <c r="C114" s="530"/>
      <c r="D114" s="532"/>
      <c r="E114" s="532"/>
      <c r="F114" s="532"/>
      <c r="G114" s="532"/>
      <c r="H114" s="536"/>
      <c r="I114" s="476"/>
    </row>
    <row r="115" spans="2:9">
      <c r="B115" s="2" t="s">
        <v>135</v>
      </c>
      <c r="D115" s="1" t="s">
        <v>166</v>
      </c>
      <c r="E115" s="1010" t="s">
        <v>104</v>
      </c>
      <c r="F115" s="1010"/>
      <c r="G115" s="1010"/>
      <c r="H115" s="1010"/>
    </row>
    <row r="116" spans="2:9">
      <c r="E116" s="1010"/>
      <c r="F116" s="1010"/>
      <c r="G116" s="1010"/>
      <c r="H116" s="1010"/>
    </row>
    <row r="117" spans="2:9">
      <c r="B117" s="1459" t="s">
        <v>919</v>
      </c>
      <c r="C117" s="1459" t="s">
        <v>253</v>
      </c>
      <c r="D117" s="1459"/>
      <c r="E117" s="1459"/>
      <c r="F117" s="1459"/>
      <c r="G117" s="1459"/>
      <c r="H117" s="1459" t="s">
        <v>922</v>
      </c>
      <c r="I117" s="1459"/>
    </row>
    <row r="118" spans="2:9" ht="30">
      <c r="B118" s="1459"/>
      <c r="C118" s="1459"/>
      <c r="D118" s="1459"/>
      <c r="E118" s="1459"/>
      <c r="F118" s="1459"/>
      <c r="G118" s="1459"/>
      <c r="H118" s="465" t="s">
        <v>921</v>
      </c>
      <c r="I118" s="465" t="s">
        <v>920</v>
      </c>
    </row>
    <row r="119" spans="2:9" ht="59.25" customHeight="1">
      <c r="B119" s="224">
        <v>1</v>
      </c>
      <c r="C119" s="1470" t="s">
        <v>105</v>
      </c>
      <c r="D119" s="1470"/>
      <c r="E119" s="1470"/>
      <c r="F119" s="1470"/>
      <c r="G119" s="1470"/>
      <c r="H119" s="467" t="s">
        <v>925</v>
      </c>
      <c r="I119" s="123" t="s">
        <v>935</v>
      </c>
    </row>
    <row r="120" spans="2:9" ht="43.5" customHeight="1">
      <c r="B120" s="224">
        <v>2</v>
      </c>
      <c r="C120" s="1470" t="s">
        <v>106</v>
      </c>
      <c r="D120" s="1471"/>
      <c r="E120" s="1471"/>
      <c r="F120" s="1471"/>
      <c r="G120" s="1471"/>
      <c r="H120" s="467" t="s">
        <v>931</v>
      </c>
      <c r="I120" s="123">
        <v>2</v>
      </c>
    </row>
    <row r="121" spans="2:9" ht="46.5" customHeight="1">
      <c r="B121" s="224">
        <v>3</v>
      </c>
      <c r="C121" s="1470" t="s">
        <v>107</v>
      </c>
      <c r="D121" s="1471"/>
      <c r="E121" s="1471"/>
      <c r="F121" s="1471"/>
      <c r="G121" s="1471"/>
      <c r="H121" s="467" t="s">
        <v>931</v>
      </c>
      <c r="I121" s="123" t="s">
        <v>951</v>
      </c>
    </row>
    <row r="122" spans="2:9">
      <c r="B122" s="533"/>
      <c r="C122" s="534"/>
      <c r="D122" s="532"/>
      <c r="E122" s="532"/>
      <c r="F122" s="532"/>
      <c r="G122" s="532"/>
      <c r="H122" s="533"/>
      <c r="I122" s="470"/>
    </row>
    <row r="123" spans="2:9">
      <c r="B123" s="2" t="s">
        <v>136</v>
      </c>
      <c r="D123" s="1" t="s">
        <v>166</v>
      </c>
      <c r="E123" s="1010" t="s">
        <v>419</v>
      </c>
      <c r="F123" s="1010"/>
      <c r="G123" s="1010"/>
      <c r="H123" s="1010"/>
    </row>
    <row r="124" spans="2:9" ht="27.75" customHeight="1">
      <c r="E124" s="1010"/>
      <c r="F124" s="1010"/>
      <c r="G124" s="1010"/>
      <c r="H124" s="1010"/>
    </row>
    <row r="125" spans="2:9">
      <c r="B125" s="1459" t="s">
        <v>919</v>
      </c>
      <c r="C125" s="1459" t="s">
        <v>253</v>
      </c>
      <c r="D125" s="1459"/>
      <c r="E125" s="1459"/>
      <c r="F125" s="1459"/>
      <c r="G125" s="1459"/>
      <c r="H125" s="1459" t="s">
        <v>922</v>
      </c>
      <c r="I125" s="1459"/>
    </row>
    <row r="126" spans="2:9" ht="30">
      <c r="B126" s="1459"/>
      <c r="C126" s="1459"/>
      <c r="D126" s="1459"/>
      <c r="E126" s="1459"/>
      <c r="F126" s="1459"/>
      <c r="G126" s="1459"/>
      <c r="H126" s="465" t="s">
        <v>921</v>
      </c>
      <c r="I126" s="465" t="s">
        <v>920</v>
      </c>
    </row>
    <row r="127" spans="2:9" ht="73.5" customHeight="1">
      <c r="B127" s="224">
        <v>1</v>
      </c>
      <c r="C127" s="1472" t="s">
        <v>111</v>
      </c>
      <c r="D127" s="1472"/>
      <c r="E127" s="1472"/>
      <c r="F127" s="1472"/>
      <c r="G127" s="1472"/>
      <c r="H127" s="467" t="s">
        <v>931</v>
      </c>
      <c r="I127" s="123" t="s">
        <v>950</v>
      </c>
    </row>
    <row r="128" spans="2:9" ht="31.5" customHeight="1">
      <c r="B128" s="535">
        <v>2</v>
      </c>
      <c r="C128" s="1470" t="s">
        <v>112</v>
      </c>
      <c r="D128" s="1471"/>
      <c r="E128" s="1471"/>
      <c r="F128" s="1471"/>
      <c r="G128" s="1471"/>
      <c r="H128" s="467" t="s">
        <v>925</v>
      </c>
      <c r="I128" s="123" t="s">
        <v>935</v>
      </c>
    </row>
    <row r="129" spans="2:9" ht="46.5" customHeight="1">
      <c r="B129" s="224">
        <v>3</v>
      </c>
      <c r="C129" s="1470" t="s">
        <v>113</v>
      </c>
      <c r="D129" s="1471"/>
      <c r="E129" s="1471"/>
      <c r="F129" s="1471"/>
      <c r="G129" s="1471"/>
      <c r="H129" s="224" t="s">
        <v>931</v>
      </c>
      <c r="I129" s="123" t="s">
        <v>951</v>
      </c>
    </row>
    <row r="131" spans="2:9">
      <c r="B131" s="2" t="s">
        <v>137</v>
      </c>
      <c r="E131" s="2" t="s">
        <v>299</v>
      </c>
      <c r="F131" s="2"/>
      <c r="G131" s="2"/>
    </row>
    <row r="132" spans="2:9">
      <c r="B132" s="1459" t="s">
        <v>919</v>
      </c>
      <c r="C132" s="1459" t="s">
        <v>253</v>
      </c>
      <c r="D132" s="1459"/>
      <c r="E132" s="1459"/>
      <c r="F132" s="1459"/>
      <c r="G132" s="1459"/>
      <c r="H132" s="1459" t="s">
        <v>922</v>
      </c>
      <c r="I132" s="1459"/>
    </row>
    <row r="133" spans="2:9" ht="30">
      <c r="B133" s="1459"/>
      <c r="C133" s="1459"/>
      <c r="D133" s="1459"/>
      <c r="E133" s="1459"/>
      <c r="F133" s="1459"/>
      <c r="G133" s="1459"/>
      <c r="H133" s="465" t="s">
        <v>921</v>
      </c>
      <c r="I133" s="465" t="s">
        <v>920</v>
      </c>
    </row>
    <row r="134" spans="2:9" ht="29.25" customHeight="1">
      <c r="B134" s="224">
        <v>1</v>
      </c>
      <c r="C134" s="1470" t="s">
        <v>115</v>
      </c>
      <c r="D134" s="1470"/>
      <c r="E134" s="1470"/>
      <c r="F134" s="1470"/>
      <c r="G134" s="1470"/>
      <c r="H134" s="467" t="s">
        <v>925</v>
      </c>
      <c r="I134" s="123" t="s">
        <v>933</v>
      </c>
    </row>
    <row r="135" spans="2:9" ht="45.75" customHeight="1">
      <c r="B135" s="224">
        <v>2</v>
      </c>
      <c r="C135" s="1470" t="s">
        <v>116</v>
      </c>
      <c r="D135" s="1471"/>
      <c r="E135" s="1471"/>
      <c r="F135" s="1471"/>
      <c r="G135" s="1471"/>
      <c r="H135" s="467" t="s">
        <v>925</v>
      </c>
      <c r="I135" s="123" t="s">
        <v>924</v>
      </c>
    </row>
    <row r="136" spans="2:9" ht="42.75" customHeight="1">
      <c r="B136" s="224">
        <v>3</v>
      </c>
      <c r="C136" s="1470" t="s">
        <v>117</v>
      </c>
      <c r="D136" s="1471"/>
      <c r="E136" s="1471"/>
      <c r="F136" s="1471"/>
      <c r="G136" s="1471"/>
      <c r="H136" s="467" t="s">
        <v>931</v>
      </c>
      <c r="I136" s="123" t="s">
        <v>954</v>
      </c>
    </row>
    <row r="137" spans="2:9" ht="30.75" customHeight="1">
      <c r="B137" s="224">
        <v>4</v>
      </c>
      <c r="C137" s="1470" t="s">
        <v>118</v>
      </c>
      <c r="D137" s="1471"/>
      <c r="E137" s="1471"/>
      <c r="F137" s="1471"/>
      <c r="G137" s="1471"/>
      <c r="H137" s="467" t="s">
        <v>925</v>
      </c>
      <c r="I137" s="123" t="s">
        <v>955</v>
      </c>
    </row>
    <row r="138" spans="2:9" ht="45" customHeight="1">
      <c r="B138" s="468">
        <v>5</v>
      </c>
      <c r="C138" s="1470" t="s">
        <v>431</v>
      </c>
      <c r="D138" s="1471"/>
      <c r="E138" s="1471"/>
      <c r="F138" s="1471"/>
      <c r="G138" s="1471"/>
      <c r="H138" s="467" t="s">
        <v>931</v>
      </c>
      <c r="I138" s="123" t="s">
        <v>956</v>
      </c>
    </row>
    <row r="139" spans="2:9" ht="30.75" customHeight="1">
      <c r="B139" s="468">
        <v>6</v>
      </c>
      <c r="C139" s="1470" t="s">
        <v>119</v>
      </c>
      <c r="D139" s="1471"/>
      <c r="E139" s="1471"/>
      <c r="F139" s="1471"/>
      <c r="G139" s="1471"/>
      <c r="H139" s="123" t="s">
        <v>925</v>
      </c>
      <c r="I139" s="123" t="s">
        <v>957</v>
      </c>
    </row>
    <row r="141" spans="2:9" s="6" customFormat="1" ht="14.25">
      <c r="B141" s="177"/>
      <c r="C141" s="177"/>
      <c r="D141" s="177"/>
      <c r="E141" s="472"/>
      <c r="F141" s="472" t="s">
        <v>916</v>
      </c>
      <c r="G141" s="472"/>
      <c r="H141" s="457"/>
      <c r="I141" s="539">
        <f>'Data diri'!E35</f>
        <v>2017</v>
      </c>
    </row>
    <row r="142" spans="2:9" s="6" customFormat="1" ht="14.25">
      <c r="E142" s="125"/>
      <c r="F142" s="178" t="s">
        <v>450</v>
      </c>
      <c r="G142" s="522"/>
      <c r="H142" s="457"/>
      <c r="I142" s="470"/>
    </row>
    <row r="143" spans="2:9" s="6" customFormat="1" ht="14.25">
      <c r="B143" s="178" t="s">
        <v>168</v>
      </c>
      <c r="C143" s="178"/>
      <c r="D143" s="528" t="s">
        <v>169</v>
      </c>
      <c r="E143" s="177"/>
      <c r="F143" s="178" t="s">
        <v>918</v>
      </c>
      <c r="G143" s="472" t="str">
        <f>'Data diri'!E22</f>
        <v>SMP Negeri 4  Surabaya</v>
      </c>
      <c r="H143" s="476"/>
      <c r="I143" s="470"/>
    </row>
    <row r="144" spans="2:9" s="6" customFormat="1" ht="14.25">
      <c r="B144" s="177"/>
      <c r="C144" s="177"/>
      <c r="D144" s="177"/>
      <c r="E144" s="177"/>
      <c r="F144" s="177"/>
      <c r="G144" s="177"/>
      <c r="H144" s="476"/>
      <c r="I144" s="470"/>
    </row>
    <row r="145" spans="2:9" s="6" customFormat="1" ht="14.25">
      <c r="H145" s="538"/>
      <c r="I145" s="470"/>
    </row>
    <row r="146" spans="2:9" s="6" customFormat="1" ht="16.5" customHeight="1">
      <c r="B146" s="177"/>
      <c r="C146" s="177"/>
      <c r="F146" s="178"/>
      <c r="G146" s="177"/>
      <c r="H146" s="434"/>
      <c r="I146" s="457"/>
    </row>
    <row r="147" spans="2:9" s="6" customFormat="1" ht="16.5" customHeight="1">
      <c r="B147" s="527" t="str">
        <f>'Data diri'!E8</f>
        <v>Drs. Moch Puja Anwar</v>
      </c>
      <c r="C147" s="527"/>
      <c r="D147" s="527" t="str">
        <f>'Data diri'!E38</f>
        <v>Drs. Moch Kelik.S.D,M.Si</v>
      </c>
      <c r="E147" s="177"/>
      <c r="F147" s="469" t="str">
        <f>'Data diri'!E44</f>
        <v>Drs. Moch Kelik.S.D,M.Si</v>
      </c>
      <c r="G147" s="527"/>
      <c r="H147" s="434"/>
      <c r="I147" s="457"/>
    </row>
    <row r="148" spans="2:9" s="6" customFormat="1" ht="14.25">
      <c r="B148" s="477" t="s">
        <v>301</v>
      </c>
      <c r="C148" s="178" t="str">
        <f>'Data diri'!E15</f>
        <v>196312261988031003</v>
      </c>
      <c r="D148" s="472" t="s">
        <v>301</v>
      </c>
      <c r="E148" s="178" t="str">
        <f>'Data diri'!E39</f>
        <v>196405241985121002</v>
      </c>
      <c r="F148" s="472" t="s">
        <v>301</v>
      </c>
      <c r="G148" s="178" t="str">
        <f>'Data diri'!E45</f>
        <v>196405241985121002</v>
      </c>
      <c r="H148" s="434"/>
      <c r="I148" s="457"/>
    </row>
    <row r="149" spans="2:9" s="6" customFormat="1" ht="14.25">
      <c r="B149" s="177"/>
      <c r="C149" s="177"/>
      <c r="F149" s="527"/>
      <c r="G149" s="177"/>
      <c r="H149" s="434"/>
      <c r="I149" s="457"/>
    </row>
    <row r="150" spans="2:9">
      <c r="E150" s="527"/>
    </row>
  </sheetData>
  <mergeCells count="136">
    <mergeCell ref="B15:B16"/>
    <mergeCell ref="C15:G16"/>
    <mergeCell ref="H15:I15"/>
    <mergeCell ref="C27:G27"/>
    <mergeCell ref="C28:G28"/>
    <mergeCell ref="C18:G18"/>
    <mergeCell ref="C19:G19"/>
    <mergeCell ref="C21:G21"/>
    <mergeCell ref="C22:G22"/>
    <mergeCell ref="C17:G17"/>
    <mergeCell ref="C45:G45"/>
    <mergeCell ref="C46:G46"/>
    <mergeCell ref="C39:G39"/>
    <mergeCell ref="C40:G40"/>
    <mergeCell ref="C41:G41"/>
    <mergeCell ref="C42:G42"/>
    <mergeCell ref="C38:G38"/>
    <mergeCell ref="B33:C33"/>
    <mergeCell ref="C43:G43"/>
    <mergeCell ref="C44:G44"/>
    <mergeCell ref="C54:G54"/>
    <mergeCell ref="C55:G55"/>
    <mergeCell ref="C56:G56"/>
    <mergeCell ref="C57:G57"/>
    <mergeCell ref="B49:B50"/>
    <mergeCell ref="C49:G50"/>
    <mergeCell ref="H49:I49"/>
    <mergeCell ref="C51:G51"/>
    <mergeCell ref="B48:C48"/>
    <mergeCell ref="E48:H48"/>
    <mergeCell ref="C52:G52"/>
    <mergeCell ref="C53:G53"/>
    <mergeCell ref="C67:G67"/>
    <mergeCell ref="B60:B61"/>
    <mergeCell ref="C60:G61"/>
    <mergeCell ref="H60:I60"/>
    <mergeCell ref="C62:G62"/>
    <mergeCell ref="C63:G63"/>
    <mergeCell ref="C64:G64"/>
    <mergeCell ref="C65:G65"/>
    <mergeCell ref="C66:G66"/>
    <mergeCell ref="C72:G72"/>
    <mergeCell ref="C73:G73"/>
    <mergeCell ref="C74:G74"/>
    <mergeCell ref="C75:G75"/>
    <mergeCell ref="B69:C69"/>
    <mergeCell ref="B70:B71"/>
    <mergeCell ref="C70:G71"/>
    <mergeCell ref="H70:I70"/>
    <mergeCell ref="C76:G76"/>
    <mergeCell ref="C84:G84"/>
    <mergeCell ref="C85:G85"/>
    <mergeCell ref="B79:B80"/>
    <mergeCell ref="C79:G80"/>
    <mergeCell ref="H79:I79"/>
    <mergeCell ref="C81:G81"/>
    <mergeCell ref="B78:C78"/>
    <mergeCell ref="E78:H78"/>
    <mergeCell ref="C82:G82"/>
    <mergeCell ref="C83:G83"/>
    <mergeCell ref="C91:G91"/>
    <mergeCell ref="C92:G92"/>
    <mergeCell ref="C93:G93"/>
    <mergeCell ref="C94:G94"/>
    <mergeCell ref="B88:B89"/>
    <mergeCell ref="C88:G89"/>
    <mergeCell ref="H88:I88"/>
    <mergeCell ref="C90:G90"/>
    <mergeCell ref="B87:C87"/>
    <mergeCell ref="E87:H87"/>
    <mergeCell ref="B97:B98"/>
    <mergeCell ref="C97:G98"/>
    <mergeCell ref="H97:I97"/>
    <mergeCell ref="C99:G99"/>
    <mergeCell ref="B96:C96"/>
    <mergeCell ref="E96:H96"/>
    <mergeCell ref="C100:G100"/>
    <mergeCell ref="C101:G101"/>
    <mergeCell ref="C106:G106"/>
    <mergeCell ref="B109:B110"/>
    <mergeCell ref="C109:G110"/>
    <mergeCell ref="H109:I109"/>
    <mergeCell ref="C111:G111"/>
    <mergeCell ref="C112:G112"/>
    <mergeCell ref="C113:G113"/>
    <mergeCell ref="C102:G102"/>
    <mergeCell ref="C103:G103"/>
    <mergeCell ref="C104:G104"/>
    <mergeCell ref="C105:G105"/>
    <mergeCell ref="E123:H124"/>
    <mergeCell ref="B125:B126"/>
    <mergeCell ref="C125:G126"/>
    <mergeCell ref="H125:I125"/>
    <mergeCell ref="C127:G127"/>
    <mergeCell ref="C119:G119"/>
    <mergeCell ref="C120:G120"/>
    <mergeCell ref="C121:G121"/>
    <mergeCell ref="E115:H116"/>
    <mergeCell ref="B117:B118"/>
    <mergeCell ref="C117:G118"/>
    <mergeCell ref="H117:I117"/>
    <mergeCell ref="C138:G138"/>
    <mergeCell ref="C139:G139"/>
    <mergeCell ref="B132:B133"/>
    <mergeCell ref="C132:G133"/>
    <mergeCell ref="H132:I132"/>
    <mergeCell ref="C134:G134"/>
    <mergeCell ref="C136:G136"/>
    <mergeCell ref="C137:G137"/>
    <mergeCell ref="C128:G128"/>
    <mergeCell ref="C129:G129"/>
    <mergeCell ref="C135:G135"/>
    <mergeCell ref="A1:I1"/>
    <mergeCell ref="B34:B35"/>
    <mergeCell ref="C34:G35"/>
    <mergeCell ref="H34:I34"/>
    <mergeCell ref="C36:G36"/>
    <mergeCell ref="C37:G37"/>
    <mergeCell ref="B4:B5"/>
    <mergeCell ref="H4:I4"/>
    <mergeCell ref="C4:G5"/>
    <mergeCell ref="C6:G6"/>
    <mergeCell ref="C7:G7"/>
    <mergeCell ref="C8:G8"/>
    <mergeCell ref="C9:G9"/>
    <mergeCell ref="C10:G10"/>
    <mergeCell ref="C11:G11"/>
    <mergeCell ref="B25:B26"/>
    <mergeCell ref="C25:G26"/>
    <mergeCell ref="H25:I25"/>
    <mergeCell ref="C29:G29"/>
    <mergeCell ref="B24:C24"/>
    <mergeCell ref="E24:H24"/>
    <mergeCell ref="C30:G30"/>
    <mergeCell ref="C20:G20"/>
    <mergeCell ref="E13:H14"/>
  </mergeCells>
  <pageMargins left="0.66" right="0.32" top="0.75" bottom="0.75" header="0.3" footer="0.3"/>
  <pageSetup paperSize="5" orientation="portrait" horizontalDpi="4294967293" r:id="rId1"/>
  <rowBreaks count="1" manualBreakCount="1">
    <brk id="12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sheetPr>
  <dimension ref="A1:I74"/>
  <sheetViews>
    <sheetView view="pageBreakPreview" zoomScale="110" zoomScaleNormal="100" zoomScaleSheetLayoutView="110" workbookViewId="0">
      <selection activeCell="K16" sqref="K16"/>
    </sheetView>
  </sheetViews>
  <sheetFormatPr defaultRowHeight="16.5"/>
  <cols>
    <col min="1" max="1" width="2.125" customWidth="1"/>
    <col min="2" max="2" width="4.75" style="1" customWidth="1"/>
    <col min="3" max="3" width="18.25" style="1" customWidth="1"/>
    <col min="4" max="4" width="3.625" style="1" customWidth="1"/>
    <col min="5" max="5" width="24.25" style="1" customWidth="1"/>
    <col min="6" max="6" width="4.25" style="1" customWidth="1"/>
    <col min="7" max="7" width="7.625" style="1" customWidth="1"/>
    <col min="8" max="8" width="11.125" style="457" customWidth="1"/>
    <col min="9" max="9" width="11" style="457" customWidth="1"/>
  </cols>
  <sheetData>
    <row r="1" spans="1:9" s="9" customFormat="1" ht="18.75">
      <c r="A1" s="1458" t="s">
        <v>1013</v>
      </c>
      <c r="B1" s="1458"/>
      <c r="C1" s="1458"/>
      <c r="D1" s="1458"/>
      <c r="E1" s="1458"/>
      <c r="F1" s="1458"/>
      <c r="G1" s="1458"/>
      <c r="H1" s="1458"/>
      <c r="I1" s="1458"/>
    </row>
    <row r="2" spans="1:9" s="9" customFormat="1">
      <c r="B2" s="475"/>
      <c r="C2" s="674"/>
      <c r="D2" s="674"/>
      <c r="E2" s="674"/>
      <c r="F2" s="674"/>
      <c r="G2" s="674"/>
      <c r="H2" s="232"/>
      <c r="I2" s="434"/>
    </row>
    <row r="3" spans="1:9" s="9" customFormat="1">
      <c r="B3" s="684" t="s">
        <v>4</v>
      </c>
      <c r="C3" s="684"/>
      <c r="D3" s="684" t="s">
        <v>166</v>
      </c>
      <c r="E3" s="684" t="s">
        <v>201</v>
      </c>
      <c r="F3" s="684"/>
      <c r="G3" s="684"/>
      <c r="H3" s="434"/>
      <c r="I3" s="434"/>
    </row>
    <row r="4" spans="1:9" s="9" customFormat="1" ht="19.5" customHeight="1">
      <c r="B4" s="1459" t="s">
        <v>919</v>
      </c>
      <c r="C4" s="1459" t="s">
        <v>253</v>
      </c>
      <c r="D4" s="1459"/>
      <c r="E4" s="1459"/>
      <c r="F4" s="1459"/>
      <c r="G4" s="1459"/>
      <c r="H4" s="1459" t="s">
        <v>922</v>
      </c>
      <c r="I4" s="1459"/>
    </row>
    <row r="5" spans="1:9" s="9" customFormat="1" ht="60">
      <c r="B5" s="1459"/>
      <c r="C5" s="1459"/>
      <c r="D5" s="1459"/>
      <c r="E5" s="1459"/>
      <c r="F5" s="1459"/>
      <c r="G5" s="1459"/>
      <c r="H5" s="676" t="s">
        <v>921</v>
      </c>
      <c r="I5" s="676" t="s">
        <v>1014</v>
      </c>
    </row>
    <row r="6" spans="1:9" s="9" customFormat="1" ht="28.5" customHeight="1">
      <c r="B6" s="682">
        <v>1</v>
      </c>
      <c r="C6" s="1475" t="s">
        <v>275</v>
      </c>
      <c r="D6" s="1476"/>
      <c r="E6" s="1476"/>
      <c r="F6" s="1476"/>
      <c r="G6" s="1495"/>
      <c r="H6" s="677" t="s">
        <v>925</v>
      </c>
      <c r="I6" s="683">
        <v>1</v>
      </c>
    </row>
    <row r="7" spans="1:9" s="9" customFormat="1" ht="15.75" customHeight="1">
      <c r="B7" s="675"/>
      <c r="C7" s="675"/>
      <c r="D7" s="675"/>
      <c r="E7" s="675"/>
      <c r="F7" s="675"/>
      <c r="G7" s="675"/>
      <c r="H7" s="232"/>
      <c r="I7" s="434"/>
    </row>
    <row r="8" spans="1:9" s="9" customFormat="1">
      <c r="B8" s="954" t="s">
        <v>128</v>
      </c>
      <c r="C8" s="954"/>
      <c r="D8" s="55" t="s">
        <v>166</v>
      </c>
      <c r="E8" s="954" t="s">
        <v>296</v>
      </c>
      <c r="F8" s="954"/>
      <c r="G8" s="954"/>
      <c r="H8" s="954"/>
      <c r="I8" s="434"/>
    </row>
    <row r="9" spans="1:9" s="9" customFormat="1">
      <c r="B9" s="1459" t="s">
        <v>919</v>
      </c>
      <c r="C9" s="1459" t="s">
        <v>253</v>
      </c>
      <c r="D9" s="1459"/>
      <c r="E9" s="1459"/>
      <c r="F9" s="1459"/>
      <c r="G9" s="1459"/>
      <c r="H9" s="1459" t="s">
        <v>922</v>
      </c>
      <c r="I9" s="1459"/>
    </row>
    <row r="10" spans="1:9" s="9" customFormat="1" ht="60">
      <c r="B10" s="1459"/>
      <c r="C10" s="1459"/>
      <c r="D10" s="1459"/>
      <c r="E10" s="1459"/>
      <c r="F10" s="1459"/>
      <c r="G10" s="1459"/>
      <c r="H10" s="676" t="s">
        <v>921</v>
      </c>
      <c r="I10" s="676" t="s">
        <v>920</v>
      </c>
    </row>
    <row r="11" spans="1:9" s="9" customFormat="1" ht="30.75" customHeight="1">
      <c r="B11" s="677">
        <v>1</v>
      </c>
      <c r="C11" s="1460" t="s">
        <v>354</v>
      </c>
      <c r="D11" s="1461"/>
      <c r="E11" s="1461"/>
      <c r="F11" s="1461"/>
      <c r="G11" s="1462"/>
      <c r="H11" s="677" t="s">
        <v>925</v>
      </c>
      <c r="I11" s="683">
        <v>1</v>
      </c>
    </row>
    <row r="12" spans="1:9" s="9" customFormat="1">
      <c r="B12" s="675"/>
      <c r="C12" s="675"/>
      <c r="D12" s="675"/>
      <c r="E12" s="675"/>
      <c r="F12" s="675"/>
      <c r="G12" s="675"/>
      <c r="H12" s="232"/>
      <c r="I12" s="434"/>
    </row>
    <row r="13" spans="1:9" s="9" customFormat="1" ht="15" customHeight="1">
      <c r="B13" s="674"/>
      <c r="C13" s="674"/>
      <c r="D13" s="674"/>
      <c r="E13" s="674"/>
      <c r="F13" s="674"/>
      <c r="G13" s="674"/>
      <c r="H13" s="232"/>
      <c r="I13" s="434"/>
    </row>
    <row r="14" spans="1:9" s="9" customFormat="1" ht="30.75" customHeight="1">
      <c r="B14" s="978" t="s">
        <v>131</v>
      </c>
      <c r="C14" s="978"/>
      <c r="D14" s="674" t="s">
        <v>166</v>
      </c>
      <c r="E14" s="978" t="s">
        <v>377</v>
      </c>
      <c r="F14" s="978"/>
      <c r="G14" s="978"/>
      <c r="H14" s="978"/>
      <c r="I14" s="434"/>
    </row>
    <row r="15" spans="1:9" s="9" customFormat="1">
      <c r="B15" s="1459" t="s">
        <v>919</v>
      </c>
      <c r="C15" s="1459" t="s">
        <v>253</v>
      </c>
      <c r="D15" s="1459"/>
      <c r="E15" s="1459"/>
      <c r="F15" s="1459"/>
      <c r="G15" s="1459"/>
      <c r="H15" s="1459" t="s">
        <v>922</v>
      </c>
      <c r="I15" s="1459"/>
    </row>
    <row r="16" spans="1:9" s="9" customFormat="1" ht="60">
      <c r="B16" s="1459"/>
      <c r="C16" s="1459"/>
      <c r="D16" s="1459"/>
      <c r="E16" s="1459"/>
      <c r="F16" s="1459"/>
      <c r="G16" s="1459"/>
      <c r="H16" s="676" t="s">
        <v>921</v>
      </c>
      <c r="I16" s="676" t="s">
        <v>920</v>
      </c>
    </row>
    <row r="17" spans="2:9" s="9" customFormat="1" ht="61.5" customHeight="1">
      <c r="B17" s="677">
        <v>1</v>
      </c>
      <c r="C17" s="1465" t="s">
        <v>381</v>
      </c>
      <c r="D17" s="1465"/>
      <c r="E17" s="1465"/>
      <c r="F17" s="1465"/>
      <c r="G17" s="1465"/>
      <c r="H17" s="677" t="s">
        <v>925</v>
      </c>
      <c r="I17" s="683" t="s">
        <v>935</v>
      </c>
    </row>
    <row r="18" spans="2:9" s="9" customFormat="1">
      <c r="B18" s="674"/>
      <c r="C18" s="674"/>
      <c r="D18" s="674"/>
      <c r="E18" s="674"/>
      <c r="F18" s="674"/>
      <c r="G18" s="674"/>
      <c r="H18" s="232"/>
      <c r="I18" s="434"/>
    </row>
    <row r="19" spans="2:9" s="9" customFormat="1">
      <c r="B19" s="954" t="s">
        <v>132</v>
      </c>
      <c r="C19" s="954"/>
      <c r="D19" s="65" t="s">
        <v>166</v>
      </c>
      <c r="E19" s="954" t="s">
        <v>184</v>
      </c>
      <c r="F19" s="954"/>
      <c r="G19" s="954"/>
      <c r="H19" s="954"/>
      <c r="I19" s="434"/>
    </row>
    <row r="20" spans="2:9" s="9" customFormat="1">
      <c r="B20" s="1459" t="s">
        <v>919</v>
      </c>
      <c r="C20" s="1459" t="s">
        <v>253</v>
      </c>
      <c r="D20" s="1459"/>
      <c r="E20" s="1459"/>
      <c r="F20" s="1459"/>
      <c r="G20" s="1459"/>
      <c r="H20" s="1459" t="s">
        <v>922</v>
      </c>
      <c r="I20" s="1459"/>
    </row>
    <row r="21" spans="2:9" s="9" customFormat="1" ht="60">
      <c r="B21" s="1459"/>
      <c r="C21" s="1459"/>
      <c r="D21" s="1459"/>
      <c r="E21" s="1459"/>
      <c r="F21" s="1459"/>
      <c r="G21" s="1459"/>
      <c r="H21" s="676" t="s">
        <v>921</v>
      </c>
      <c r="I21" s="676" t="s">
        <v>920</v>
      </c>
    </row>
    <row r="22" spans="2:9" s="9" customFormat="1" ht="30.75" customHeight="1">
      <c r="B22" s="683">
        <v>1</v>
      </c>
      <c r="C22" s="1465" t="s">
        <v>389</v>
      </c>
      <c r="D22" s="1465"/>
      <c r="E22" s="1465"/>
      <c r="F22" s="1465"/>
      <c r="G22" s="1465"/>
      <c r="H22" s="677" t="s">
        <v>925</v>
      </c>
      <c r="I22" s="683" t="s">
        <v>1015</v>
      </c>
    </row>
    <row r="23" spans="2:9" s="9" customFormat="1">
      <c r="B23" s="55"/>
      <c r="C23" s="55"/>
      <c r="D23" s="55"/>
      <c r="E23" s="55"/>
      <c r="F23" s="55"/>
      <c r="G23" s="55"/>
      <c r="H23" s="434"/>
      <c r="I23" s="434"/>
    </row>
    <row r="24" spans="2:9" s="9" customFormat="1" ht="28.5" customHeight="1">
      <c r="B24" s="993" t="s">
        <v>133</v>
      </c>
      <c r="C24" s="993"/>
      <c r="D24" s="166" t="s">
        <v>166</v>
      </c>
      <c r="E24" s="992" t="s">
        <v>185</v>
      </c>
      <c r="F24" s="992"/>
      <c r="G24" s="992"/>
      <c r="H24" s="992"/>
      <c r="I24" s="434"/>
    </row>
    <row r="25" spans="2:9" s="9" customFormat="1">
      <c r="B25" s="1459" t="s">
        <v>919</v>
      </c>
      <c r="C25" s="1459" t="s">
        <v>253</v>
      </c>
      <c r="D25" s="1459"/>
      <c r="E25" s="1459"/>
      <c r="F25" s="1459"/>
      <c r="G25" s="1459"/>
      <c r="H25" s="1459" t="s">
        <v>922</v>
      </c>
      <c r="I25" s="1459"/>
    </row>
    <row r="26" spans="2:9" s="9" customFormat="1" ht="60">
      <c r="B26" s="1459"/>
      <c r="C26" s="1459"/>
      <c r="D26" s="1459"/>
      <c r="E26" s="1459"/>
      <c r="F26" s="1459"/>
      <c r="G26" s="1459"/>
      <c r="H26" s="676" t="s">
        <v>921</v>
      </c>
      <c r="I26" s="676" t="s">
        <v>920</v>
      </c>
    </row>
    <row r="27" spans="2:9" s="9" customFormat="1" ht="33" customHeight="1">
      <c r="B27" s="691">
        <v>1</v>
      </c>
      <c r="C27" s="1491" t="s">
        <v>396</v>
      </c>
      <c r="D27" s="1491"/>
      <c r="E27" s="1491"/>
      <c r="F27" s="1491"/>
      <c r="G27" s="1491"/>
      <c r="H27" s="694" t="s">
        <v>1018</v>
      </c>
      <c r="I27" s="688" t="s">
        <v>950</v>
      </c>
    </row>
    <row r="28" spans="2:9" s="9" customFormat="1" ht="32.25" customHeight="1">
      <c r="B28" s="692"/>
      <c r="C28" s="1487" t="s">
        <v>397</v>
      </c>
      <c r="D28" s="1487"/>
      <c r="E28" s="1487"/>
      <c r="F28" s="1487"/>
      <c r="G28" s="1487"/>
      <c r="H28" s="211"/>
      <c r="I28" s="690"/>
    </row>
    <row r="29" spans="2:9" s="9" customFormat="1" ht="30" customHeight="1">
      <c r="B29" s="693"/>
      <c r="C29" s="1493" t="s">
        <v>398</v>
      </c>
      <c r="D29" s="1493"/>
      <c r="E29" s="1493"/>
      <c r="F29" s="1493"/>
      <c r="G29" s="1493"/>
      <c r="H29" s="199"/>
      <c r="I29" s="689"/>
    </row>
    <row r="30" spans="2:9" s="9" customFormat="1" ht="31.5" customHeight="1">
      <c r="B30" s="691">
        <v>2</v>
      </c>
      <c r="C30" s="1473" t="s">
        <v>399</v>
      </c>
      <c r="D30" s="1474"/>
      <c r="E30" s="1474"/>
      <c r="F30" s="1474"/>
      <c r="G30" s="1496"/>
      <c r="H30" s="694" t="s">
        <v>925</v>
      </c>
      <c r="I30" s="695" t="s">
        <v>950</v>
      </c>
    </row>
    <row r="31" spans="2:9" s="9" customFormat="1" ht="21.75" customHeight="1">
      <c r="B31" s="692"/>
      <c r="C31" s="1497" t="s">
        <v>1016</v>
      </c>
      <c r="D31" s="1498"/>
      <c r="E31" s="1498"/>
      <c r="F31" s="1498"/>
      <c r="G31" s="1499"/>
      <c r="H31" s="211"/>
      <c r="I31" s="696"/>
    </row>
    <row r="32" spans="2:9" s="9" customFormat="1" ht="35.25" customHeight="1">
      <c r="B32" s="693"/>
      <c r="C32" s="1492" t="s">
        <v>1017</v>
      </c>
      <c r="D32" s="1493"/>
      <c r="E32" s="1493"/>
      <c r="F32" s="1493"/>
      <c r="G32" s="1494"/>
      <c r="H32" s="199"/>
      <c r="I32" s="697"/>
    </row>
    <row r="33" spans="2:9" s="9" customFormat="1" ht="18" customHeight="1">
      <c r="B33" s="230">
        <v>3</v>
      </c>
      <c r="C33" s="1475" t="s">
        <v>402</v>
      </c>
      <c r="D33" s="1476"/>
      <c r="E33" s="1476"/>
      <c r="F33" s="1476"/>
      <c r="G33" s="1495"/>
      <c r="H33" s="677" t="s">
        <v>925</v>
      </c>
      <c r="I33" s="683">
        <v>1</v>
      </c>
    </row>
    <row r="34" spans="2:9" s="9" customFormat="1">
      <c r="B34" s="55"/>
      <c r="C34" s="55"/>
      <c r="D34" s="55"/>
      <c r="E34" s="55"/>
      <c r="F34" s="55"/>
      <c r="G34" s="55"/>
      <c r="H34" s="434"/>
      <c r="I34" s="434"/>
    </row>
    <row r="35" spans="2:9" s="9" customFormat="1">
      <c r="B35" s="65" t="s">
        <v>134</v>
      </c>
      <c r="C35" s="55"/>
      <c r="D35" s="55" t="s">
        <v>166</v>
      </c>
      <c r="E35" s="65" t="s">
        <v>100</v>
      </c>
      <c r="F35" s="65"/>
      <c r="G35" s="65"/>
      <c r="H35" s="434"/>
      <c r="I35" s="434"/>
    </row>
    <row r="36" spans="2:9" s="9" customFormat="1">
      <c r="B36" s="1459" t="s">
        <v>919</v>
      </c>
      <c r="C36" s="1459" t="s">
        <v>253</v>
      </c>
      <c r="D36" s="1459"/>
      <c r="E36" s="1459"/>
      <c r="F36" s="1459"/>
      <c r="G36" s="1459"/>
      <c r="H36" s="1459" t="s">
        <v>922</v>
      </c>
      <c r="I36" s="1459"/>
    </row>
    <row r="37" spans="2:9" s="9" customFormat="1" ht="60">
      <c r="B37" s="1459"/>
      <c r="C37" s="1459"/>
      <c r="D37" s="1459"/>
      <c r="E37" s="1459"/>
      <c r="F37" s="1459"/>
      <c r="G37" s="1459"/>
      <c r="H37" s="676" t="s">
        <v>921</v>
      </c>
      <c r="I37" s="676" t="s">
        <v>920</v>
      </c>
    </row>
    <row r="38" spans="2:9" s="9" customFormat="1" ht="31.5" customHeight="1">
      <c r="B38" s="698">
        <v>1</v>
      </c>
      <c r="C38" s="1491" t="s">
        <v>411</v>
      </c>
      <c r="D38" s="1491"/>
      <c r="E38" s="1491"/>
      <c r="F38" s="1491"/>
      <c r="G38" s="1491"/>
      <c r="H38" s="694" t="s">
        <v>1018</v>
      </c>
      <c r="I38" s="695" t="s">
        <v>950</v>
      </c>
    </row>
    <row r="39" spans="2:9" s="9" customFormat="1" ht="30.75" customHeight="1">
      <c r="B39" s="699"/>
      <c r="C39" s="1487" t="s">
        <v>412</v>
      </c>
      <c r="D39" s="1488"/>
      <c r="E39" s="1488"/>
      <c r="F39" s="1488"/>
      <c r="G39" s="1488"/>
      <c r="H39" s="211"/>
      <c r="I39" s="696"/>
    </row>
    <row r="40" spans="2:9" s="9" customFormat="1" ht="33" customHeight="1">
      <c r="B40" s="700"/>
      <c r="C40" s="1489" t="s">
        <v>413</v>
      </c>
      <c r="D40" s="1490"/>
      <c r="E40" s="1490"/>
      <c r="F40" s="1490"/>
      <c r="G40" s="1490"/>
      <c r="H40" s="199"/>
      <c r="I40" s="697"/>
    </row>
    <row r="41" spans="2:9" s="9" customFormat="1" ht="21.75" customHeight="1">
      <c r="B41" s="531"/>
      <c r="C41" s="530"/>
      <c r="D41" s="532"/>
      <c r="E41" s="532"/>
      <c r="F41" s="532"/>
      <c r="G41" s="532"/>
      <c r="H41" s="536"/>
      <c r="I41" s="685"/>
    </row>
    <row r="42" spans="2:9">
      <c r="B42" s="2" t="s">
        <v>135</v>
      </c>
      <c r="D42" s="1" t="s">
        <v>166</v>
      </c>
      <c r="E42" s="1010" t="s">
        <v>104</v>
      </c>
      <c r="F42" s="1010"/>
      <c r="G42" s="1010"/>
      <c r="H42" s="1010"/>
    </row>
    <row r="43" spans="2:9" ht="39.75" customHeight="1">
      <c r="E43" s="1010"/>
      <c r="F43" s="1010"/>
      <c r="G43" s="1010"/>
      <c r="H43" s="1010"/>
    </row>
    <row r="44" spans="2:9">
      <c r="B44" s="1459" t="s">
        <v>919</v>
      </c>
      <c r="C44" s="1459" t="s">
        <v>253</v>
      </c>
      <c r="D44" s="1459"/>
      <c r="E44" s="1459"/>
      <c r="F44" s="1459"/>
      <c r="G44" s="1459"/>
      <c r="H44" s="1459" t="s">
        <v>922</v>
      </c>
      <c r="I44" s="1459"/>
    </row>
    <row r="45" spans="2:9" ht="60">
      <c r="B45" s="1459"/>
      <c r="C45" s="1459"/>
      <c r="D45" s="1459"/>
      <c r="E45" s="1459"/>
      <c r="F45" s="1459"/>
      <c r="G45" s="1459"/>
      <c r="H45" s="676" t="s">
        <v>921</v>
      </c>
      <c r="I45" s="676" t="s">
        <v>920</v>
      </c>
    </row>
    <row r="46" spans="2:9" ht="59.25" customHeight="1">
      <c r="B46" s="224">
        <v>1</v>
      </c>
      <c r="C46" s="1470" t="s">
        <v>416</v>
      </c>
      <c r="D46" s="1470"/>
      <c r="E46" s="1470"/>
      <c r="F46" s="1470"/>
      <c r="G46" s="1470"/>
      <c r="H46" s="677" t="s">
        <v>1018</v>
      </c>
      <c r="I46" s="123">
        <v>1</v>
      </c>
    </row>
    <row r="47" spans="2:9" ht="43.5" customHeight="1">
      <c r="B47" s="224">
        <v>2</v>
      </c>
      <c r="C47" s="1470" t="s">
        <v>417</v>
      </c>
      <c r="D47" s="1471"/>
      <c r="E47" s="1471"/>
      <c r="F47" s="1471"/>
      <c r="G47" s="1471"/>
      <c r="H47" s="677" t="s">
        <v>925</v>
      </c>
      <c r="I47" s="123">
        <v>2</v>
      </c>
    </row>
    <row r="48" spans="2:9" ht="46.5" customHeight="1">
      <c r="B48" s="224">
        <v>3</v>
      </c>
      <c r="C48" s="1470" t="s">
        <v>418</v>
      </c>
      <c r="D48" s="1471"/>
      <c r="E48" s="1471"/>
      <c r="F48" s="1471"/>
      <c r="G48" s="1471"/>
      <c r="H48" s="677" t="s">
        <v>925</v>
      </c>
      <c r="I48" s="123">
        <v>3</v>
      </c>
    </row>
    <row r="49" spans="2:9">
      <c r="B49" s="533"/>
      <c r="C49" s="534"/>
      <c r="D49" s="532"/>
      <c r="E49" s="532"/>
      <c r="F49" s="532"/>
      <c r="G49" s="532"/>
      <c r="H49" s="533"/>
      <c r="I49" s="681"/>
    </row>
    <row r="51" spans="2:9">
      <c r="B51" s="2" t="s">
        <v>137</v>
      </c>
      <c r="E51" s="2" t="s">
        <v>299</v>
      </c>
      <c r="F51" s="2"/>
      <c r="G51" s="2"/>
    </row>
    <row r="52" spans="2:9">
      <c r="B52" s="1459" t="s">
        <v>919</v>
      </c>
      <c r="C52" s="1459" t="s">
        <v>253</v>
      </c>
      <c r="D52" s="1459"/>
      <c r="E52" s="1459"/>
      <c r="F52" s="1459"/>
      <c r="G52" s="1459"/>
      <c r="H52" s="1459" t="s">
        <v>922</v>
      </c>
      <c r="I52" s="1459"/>
    </row>
    <row r="53" spans="2:9" ht="60">
      <c r="B53" s="1459"/>
      <c r="C53" s="1459"/>
      <c r="D53" s="1459"/>
      <c r="E53" s="1459"/>
      <c r="F53" s="1459"/>
      <c r="G53" s="1459"/>
      <c r="H53" s="676" t="s">
        <v>921</v>
      </c>
      <c r="I53" s="676" t="s">
        <v>920</v>
      </c>
    </row>
    <row r="54" spans="2:9" ht="33" customHeight="1">
      <c r="B54" s="224">
        <v>1</v>
      </c>
      <c r="C54" s="1484" t="s">
        <v>432</v>
      </c>
      <c r="D54" s="1485"/>
      <c r="E54" s="1485"/>
      <c r="F54" s="1485"/>
      <c r="G54" s="1486"/>
      <c r="H54" s="677" t="s">
        <v>925</v>
      </c>
      <c r="I54" s="123">
        <v>1</v>
      </c>
    </row>
    <row r="55" spans="2:9" ht="33" customHeight="1">
      <c r="B55" s="224">
        <v>2</v>
      </c>
      <c r="C55" s="1484" t="s">
        <v>433</v>
      </c>
      <c r="D55" s="1485"/>
      <c r="E55" s="1485"/>
      <c r="F55" s="1485"/>
      <c r="G55" s="1486"/>
      <c r="H55" s="677" t="s">
        <v>1018</v>
      </c>
      <c r="I55" s="123">
        <v>2</v>
      </c>
    </row>
    <row r="56" spans="2:9" ht="42.75" customHeight="1">
      <c r="B56" s="224">
        <v>3</v>
      </c>
      <c r="C56" s="1484" t="s">
        <v>434</v>
      </c>
      <c r="D56" s="1485"/>
      <c r="E56" s="1485"/>
      <c r="F56" s="1485"/>
      <c r="G56" s="1486"/>
      <c r="H56" s="677" t="s">
        <v>925</v>
      </c>
      <c r="I56" s="123">
        <v>3</v>
      </c>
    </row>
    <row r="57" spans="2:9" ht="32.25" customHeight="1">
      <c r="B57" s="224">
        <v>4</v>
      </c>
      <c r="C57" s="1484" t="s">
        <v>435</v>
      </c>
      <c r="D57" s="1485"/>
      <c r="E57" s="1485"/>
      <c r="F57" s="1485"/>
      <c r="G57" s="1486"/>
      <c r="H57" s="677" t="s">
        <v>925</v>
      </c>
      <c r="I57" s="123">
        <v>4</v>
      </c>
    </row>
    <row r="58" spans="2:9" ht="33.75" customHeight="1">
      <c r="B58" s="123">
        <v>5</v>
      </c>
      <c r="C58" s="1484" t="s">
        <v>436</v>
      </c>
      <c r="D58" s="1485"/>
      <c r="E58" s="1485"/>
      <c r="F58" s="1485"/>
      <c r="G58" s="1486"/>
      <c r="H58" s="677" t="s">
        <v>925</v>
      </c>
      <c r="I58" s="123">
        <v>5</v>
      </c>
    </row>
    <row r="59" spans="2:9" ht="60.75" customHeight="1">
      <c r="B59" s="123">
        <v>6</v>
      </c>
      <c r="C59" s="1484" t="s">
        <v>437</v>
      </c>
      <c r="D59" s="1485"/>
      <c r="E59" s="1485"/>
      <c r="F59" s="1485"/>
      <c r="G59" s="1486"/>
      <c r="H59" s="123" t="s">
        <v>925</v>
      </c>
      <c r="I59" s="123">
        <v>6</v>
      </c>
    </row>
    <row r="60" spans="2:9" ht="42.75" customHeight="1">
      <c r="B60" s="123">
        <v>7</v>
      </c>
      <c r="C60" s="1470" t="s">
        <v>438</v>
      </c>
      <c r="D60" s="1470"/>
      <c r="E60" s="1470"/>
      <c r="F60" s="1470"/>
      <c r="G60" s="1470"/>
      <c r="H60" s="123" t="s">
        <v>925</v>
      </c>
      <c r="I60" s="123">
        <v>7</v>
      </c>
    </row>
    <row r="61" spans="2:9" ht="30.75" customHeight="1">
      <c r="B61" s="123">
        <v>8</v>
      </c>
      <c r="C61" s="1470" t="s">
        <v>439</v>
      </c>
      <c r="D61" s="1470"/>
      <c r="E61" s="1470"/>
      <c r="F61" s="1470"/>
      <c r="G61" s="1470"/>
      <c r="H61" s="123" t="s">
        <v>925</v>
      </c>
      <c r="I61" s="123">
        <v>8</v>
      </c>
    </row>
    <row r="62" spans="2:9" ht="30.75" customHeight="1">
      <c r="B62" s="123">
        <v>9</v>
      </c>
      <c r="C62" s="1470" t="s">
        <v>440</v>
      </c>
      <c r="D62" s="1470"/>
      <c r="E62" s="1470"/>
      <c r="F62" s="1470"/>
      <c r="G62" s="1470"/>
      <c r="H62" s="123" t="s">
        <v>925</v>
      </c>
      <c r="I62" s="123">
        <v>9</v>
      </c>
    </row>
    <row r="63" spans="2:9" ht="30.75" customHeight="1">
      <c r="B63" s="123">
        <v>10</v>
      </c>
      <c r="C63" s="1470" t="s">
        <v>441</v>
      </c>
      <c r="D63" s="1470"/>
      <c r="E63" s="1470"/>
      <c r="F63" s="1470"/>
      <c r="G63" s="1470"/>
      <c r="H63" s="123" t="s">
        <v>925</v>
      </c>
      <c r="I63" s="123">
        <v>10</v>
      </c>
    </row>
    <row r="64" spans="2:9" ht="31.5" customHeight="1"/>
    <row r="65" spans="2:9" s="6" customFormat="1" ht="14.25">
      <c r="B65" s="177"/>
      <c r="C65" s="177"/>
      <c r="D65" s="177"/>
      <c r="E65" s="679"/>
      <c r="F65" s="679" t="s">
        <v>916</v>
      </c>
      <c r="G65" s="679"/>
      <c r="H65" s="457"/>
      <c r="I65" s="539">
        <f>'Data diri'!E35</f>
        <v>2017</v>
      </c>
    </row>
    <row r="66" spans="2:9" s="6" customFormat="1" ht="14.25">
      <c r="E66" s="125"/>
      <c r="F66" s="178" t="s">
        <v>450</v>
      </c>
      <c r="G66" s="522"/>
      <c r="H66" s="457"/>
      <c r="I66" s="681"/>
    </row>
    <row r="67" spans="2:9" s="6" customFormat="1" ht="14.25">
      <c r="B67" s="178" t="s">
        <v>168</v>
      </c>
      <c r="C67" s="178"/>
      <c r="D67" s="528" t="s">
        <v>169</v>
      </c>
      <c r="E67" s="177"/>
      <c r="F67" s="178" t="s">
        <v>918</v>
      </c>
      <c r="G67" s="679" t="str">
        <f>'Data diri'!E22</f>
        <v>SMP Negeri 4  Surabaya</v>
      </c>
      <c r="H67" s="685"/>
      <c r="I67" s="681"/>
    </row>
    <row r="68" spans="2:9" s="6" customFormat="1" ht="14.25">
      <c r="B68" s="177"/>
      <c r="C68" s="177"/>
      <c r="D68" s="177"/>
      <c r="E68" s="177"/>
      <c r="F68" s="177"/>
      <c r="G68" s="177"/>
      <c r="H68" s="685"/>
      <c r="I68" s="681"/>
    </row>
    <row r="69" spans="2:9" s="6" customFormat="1" ht="14.25">
      <c r="H69" s="538"/>
      <c r="I69" s="681"/>
    </row>
    <row r="70" spans="2:9" s="6" customFormat="1" ht="16.5" customHeight="1">
      <c r="B70" s="177"/>
      <c r="C70" s="177"/>
      <c r="F70" s="178"/>
      <c r="G70" s="177"/>
      <c r="H70" s="434"/>
      <c r="I70" s="457"/>
    </row>
    <row r="71" spans="2:9" s="6" customFormat="1" ht="16.5" customHeight="1">
      <c r="B71" s="527" t="str">
        <f>'Data diri'!E8</f>
        <v>Drs. Moch Puja Anwar</v>
      </c>
      <c r="C71" s="527"/>
      <c r="D71" s="527" t="str">
        <f>'Data diri'!E38</f>
        <v>Drs. Moch Kelik.S.D,M.Si</v>
      </c>
      <c r="E71" s="177"/>
      <c r="F71" s="680" t="str">
        <f>'Data diri'!E44</f>
        <v>Drs. Moch Kelik.S.D,M.Si</v>
      </c>
      <c r="G71" s="527"/>
      <c r="H71" s="434"/>
      <c r="I71" s="457"/>
    </row>
    <row r="72" spans="2:9" s="6" customFormat="1" ht="14.25">
      <c r="B72" s="477" t="s">
        <v>301</v>
      </c>
      <c r="C72" s="178" t="str">
        <f>'Data diri'!E15</f>
        <v>196312261988031003</v>
      </c>
      <c r="D72" s="679" t="s">
        <v>301</v>
      </c>
      <c r="E72" s="178" t="str">
        <f>'Data diri'!E39</f>
        <v>196405241985121002</v>
      </c>
      <c r="F72" s="679" t="s">
        <v>301</v>
      </c>
      <c r="G72" s="178" t="str">
        <f>'Data diri'!E45</f>
        <v>196405241985121002</v>
      </c>
      <c r="H72" s="434"/>
      <c r="I72" s="457"/>
    </row>
    <row r="73" spans="2:9" s="6" customFormat="1" ht="14.25">
      <c r="B73" s="177"/>
      <c r="C73" s="177"/>
      <c r="F73" s="527"/>
      <c r="G73" s="177"/>
      <c r="H73" s="434"/>
      <c r="I73" s="457"/>
    </row>
    <row r="74" spans="2:9">
      <c r="E74" s="527"/>
    </row>
  </sheetData>
  <mergeCells count="61">
    <mergeCell ref="A1:I1"/>
    <mergeCell ref="B4:B5"/>
    <mergeCell ref="C4:G5"/>
    <mergeCell ref="H4:I4"/>
    <mergeCell ref="C6:G6"/>
    <mergeCell ref="C17:G17"/>
    <mergeCell ref="B8:C8"/>
    <mergeCell ref="E8:H8"/>
    <mergeCell ref="B9:B10"/>
    <mergeCell ref="C9:G10"/>
    <mergeCell ref="H9:I9"/>
    <mergeCell ref="C11:G11"/>
    <mergeCell ref="B14:C14"/>
    <mergeCell ref="E14:H14"/>
    <mergeCell ref="B15:B16"/>
    <mergeCell ref="C15:G16"/>
    <mergeCell ref="H15:I15"/>
    <mergeCell ref="B20:B21"/>
    <mergeCell ref="C20:G21"/>
    <mergeCell ref="H20:I20"/>
    <mergeCell ref="C22:G22"/>
    <mergeCell ref="B19:C19"/>
    <mergeCell ref="E19:H19"/>
    <mergeCell ref="C32:G32"/>
    <mergeCell ref="C33:G33"/>
    <mergeCell ref="B24:C24"/>
    <mergeCell ref="E24:H24"/>
    <mergeCell ref="B25:B26"/>
    <mergeCell ref="C25:G26"/>
    <mergeCell ref="H25:I25"/>
    <mergeCell ref="C27:G27"/>
    <mergeCell ref="C28:G28"/>
    <mergeCell ref="C29:G29"/>
    <mergeCell ref="C30:G30"/>
    <mergeCell ref="C31:G31"/>
    <mergeCell ref="B36:B37"/>
    <mergeCell ref="C36:G37"/>
    <mergeCell ref="H36:I36"/>
    <mergeCell ref="C39:G39"/>
    <mergeCell ref="C40:G40"/>
    <mergeCell ref="C38:G38"/>
    <mergeCell ref="E42:H43"/>
    <mergeCell ref="B44:B45"/>
    <mergeCell ref="C44:G45"/>
    <mergeCell ref="H44:I44"/>
    <mergeCell ref="B52:B53"/>
    <mergeCell ref="C52:G53"/>
    <mergeCell ref="H52:I52"/>
    <mergeCell ref="C46:G46"/>
    <mergeCell ref="C47:G47"/>
    <mergeCell ref="C48:G48"/>
    <mergeCell ref="C62:G62"/>
    <mergeCell ref="C63:G63"/>
    <mergeCell ref="C60:G60"/>
    <mergeCell ref="C61:G61"/>
    <mergeCell ref="C54:G54"/>
    <mergeCell ref="C55:G55"/>
    <mergeCell ref="C56:G56"/>
    <mergeCell ref="C57:G57"/>
    <mergeCell ref="C58:G58"/>
    <mergeCell ref="C59:G59"/>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S56"/>
  <sheetViews>
    <sheetView view="pageBreakPreview" topLeftCell="A32" zoomScaleSheetLayoutView="100" workbookViewId="0">
      <selection activeCell="J37" sqref="J37:M37"/>
    </sheetView>
  </sheetViews>
  <sheetFormatPr defaultRowHeight="12.75"/>
  <cols>
    <col min="1" max="1" width="3.5" style="12" customWidth="1"/>
    <col min="2" max="2" width="0.875" style="12" customWidth="1"/>
    <col min="3" max="3" width="2" style="12" customWidth="1"/>
    <col min="4" max="4" width="6.5" style="12" customWidth="1"/>
    <col min="5" max="7" width="7.875" style="12" customWidth="1"/>
    <col min="8" max="8" width="7.625" style="12" customWidth="1"/>
    <col min="9" max="9" width="2.5" style="12" customWidth="1"/>
    <col min="10" max="10" width="7.875" style="12" customWidth="1"/>
    <col min="11" max="11" width="11" style="12" customWidth="1"/>
    <col min="12" max="12" width="7.875" style="12" customWidth="1"/>
    <col min="13" max="13" width="8.625" style="12" customWidth="1"/>
    <col min="14" max="14" width="5.625" style="12" customWidth="1"/>
    <col min="15" max="15" width="0.75" style="12" customWidth="1"/>
    <col min="16" max="27" width="8.5" style="12" customWidth="1"/>
    <col min="28" max="256" width="9" style="12"/>
    <col min="257" max="257" width="2.625" style="12" customWidth="1"/>
    <col min="258" max="258" width="3.375" style="12" customWidth="1"/>
    <col min="259" max="259" width="16.5" style="12" customWidth="1"/>
    <col min="260" max="260" width="21.125" style="12" customWidth="1"/>
    <col min="261" max="262" width="12.5" style="12" customWidth="1"/>
    <col min="263" max="263" width="17" style="12" customWidth="1"/>
    <col min="264" max="265" width="1.625" style="12" customWidth="1"/>
    <col min="266" max="512" width="9" style="12"/>
    <col min="513" max="513" width="2.625" style="12" customWidth="1"/>
    <col min="514" max="514" width="3.375" style="12" customWidth="1"/>
    <col min="515" max="515" width="16.5" style="12" customWidth="1"/>
    <col min="516" max="516" width="21.125" style="12" customWidth="1"/>
    <col min="517" max="518" width="12.5" style="12" customWidth="1"/>
    <col min="519" max="519" width="17" style="12" customWidth="1"/>
    <col min="520" max="521" width="1.625" style="12" customWidth="1"/>
    <col min="522" max="768" width="9" style="12"/>
    <col min="769" max="769" width="2.625" style="12" customWidth="1"/>
    <col min="770" max="770" width="3.375" style="12" customWidth="1"/>
    <col min="771" max="771" width="16.5" style="12" customWidth="1"/>
    <col min="772" max="772" width="21.125" style="12" customWidth="1"/>
    <col min="773" max="774" width="12.5" style="12" customWidth="1"/>
    <col min="775" max="775" width="17" style="12" customWidth="1"/>
    <col min="776" max="777" width="1.625" style="12" customWidth="1"/>
    <col min="778" max="1024" width="9" style="12"/>
    <col min="1025" max="1025" width="2.625" style="12" customWidth="1"/>
    <col min="1026" max="1026" width="3.375" style="12" customWidth="1"/>
    <col min="1027" max="1027" width="16.5" style="12" customWidth="1"/>
    <col min="1028" max="1028" width="21.125" style="12" customWidth="1"/>
    <col min="1029" max="1030" width="12.5" style="12" customWidth="1"/>
    <col min="1031" max="1031" width="17" style="12" customWidth="1"/>
    <col min="1032" max="1033" width="1.625" style="12" customWidth="1"/>
    <col min="1034" max="1280" width="9" style="12"/>
    <col min="1281" max="1281" width="2.625" style="12" customWidth="1"/>
    <col min="1282" max="1282" width="3.375" style="12" customWidth="1"/>
    <col min="1283" max="1283" width="16.5" style="12" customWidth="1"/>
    <col min="1284" max="1284" width="21.125" style="12" customWidth="1"/>
    <col min="1285" max="1286" width="12.5" style="12" customWidth="1"/>
    <col min="1287" max="1287" width="17" style="12" customWidth="1"/>
    <col min="1288" max="1289" width="1.625" style="12" customWidth="1"/>
    <col min="1290" max="1536" width="9" style="12"/>
    <col min="1537" max="1537" width="2.625" style="12" customWidth="1"/>
    <col min="1538" max="1538" width="3.375" style="12" customWidth="1"/>
    <col min="1539" max="1539" width="16.5" style="12" customWidth="1"/>
    <col min="1540" max="1540" width="21.125" style="12" customWidth="1"/>
    <col min="1541" max="1542" width="12.5" style="12" customWidth="1"/>
    <col min="1543" max="1543" width="17" style="12" customWidth="1"/>
    <col min="1544" max="1545" width="1.625" style="12" customWidth="1"/>
    <col min="1546" max="1792" width="9" style="12"/>
    <col min="1793" max="1793" width="2.625" style="12" customWidth="1"/>
    <col min="1794" max="1794" width="3.375" style="12" customWidth="1"/>
    <col min="1795" max="1795" width="16.5" style="12" customWidth="1"/>
    <col min="1796" max="1796" width="21.125" style="12" customWidth="1"/>
    <col min="1797" max="1798" width="12.5" style="12" customWidth="1"/>
    <col min="1799" max="1799" width="17" style="12" customWidth="1"/>
    <col min="1800" max="1801" width="1.625" style="12" customWidth="1"/>
    <col min="1802" max="2048" width="9" style="12"/>
    <col min="2049" max="2049" width="2.625" style="12" customWidth="1"/>
    <col min="2050" max="2050" width="3.375" style="12" customWidth="1"/>
    <col min="2051" max="2051" width="16.5" style="12" customWidth="1"/>
    <col min="2052" max="2052" width="21.125" style="12" customWidth="1"/>
    <col min="2053" max="2054" width="12.5" style="12" customWidth="1"/>
    <col min="2055" max="2055" width="17" style="12" customWidth="1"/>
    <col min="2056" max="2057" width="1.625" style="12" customWidth="1"/>
    <col min="2058" max="2304" width="9" style="12"/>
    <col min="2305" max="2305" width="2.625" style="12" customWidth="1"/>
    <col min="2306" max="2306" width="3.375" style="12" customWidth="1"/>
    <col min="2307" max="2307" width="16.5" style="12" customWidth="1"/>
    <col min="2308" max="2308" width="21.125" style="12" customWidth="1"/>
    <col min="2309" max="2310" width="12.5" style="12" customWidth="1"/>
    <col min="2311" max="2311" width="17" style="12" customWidth="1"/>
    <col min="2312" max="2313" width="1.625" style="12" customWidth="1"/>
    <col min="2314" max="2560" width="9" style="12"/>
    <col min="2561" max="2561" width="2.625" style="12" customWidth="1"/>
    <col min="2562" max="2562" width="3.375" style="12" customWidth="1"/>
    <col min="2563" max="2563" width="16.5" style="12" customWidth="1"/>
    <col min="2564" max="2564" width="21.125" style="12" customWidth="1"/>
    <col min="2565" max="2566" width="12.5" style="12" customWidth="1"/>
    <col min="2567" max="2567" width="17" style="12" customWidth="1"/>
    <col min="2568" max="2569" width="1.625" style="12" customWidth="1"/>
    <col min="2570" max="2816" width="9" style="12"/>
    <col min="2817" max="2817" width="2.625" style="12" customWidth="1"/>
    <col min="2818" max="2818" width="3.375" style="12" customWidth="1"/>
    <col min="2819" max="2819" width="16.5" style="12" customWidth="1"/>
    <col min="2820" max="2820" width="21.125" style="12" customWidth="1"/>
    <col min="2821" max="2822" width="12.5" style="12" customWidth="1"/>
    <col min="2823" max="2823" width="17" style="12" customWidth="1"/>
    <col min="2824" max="2825" width="1.625" style="12" customWidth="1"/>
    <col min="2826" max="3072" width="9" style="12"/>
    <col min="3073" max="3073" width="2.625" style="12" customWidth="1"/>
    <col min="3074" max="3074" width="3.375" style="12" customWidth="1"/>
    <col min="3075" max="3075" width="16.5" style="12" customWidth="1"/>
    <col min="3076" max="3076" width="21.125" style="12" customWidth="1"/>
    <col min="3077" max="3078" width="12.5" style="12" customWidth="1"/>
    <col min="3079" max="3079" width="17" style="12" customWidth="1"/>
    <col min="3080" max="3081" width="1.625" style="12" customWidth="1"/>
    <col min="3082" max="3328" width="9" style="12"/>
    <col min="3329" max="3329" width="2.625" style="12" customWidth="1"/>
    <col min="3330" max="3330" width="3.375" style="12" customWidth="1"/>
    <col min="3331" max="3331" width="16.5" style="12" customWidth="1"/>
    <col min="3332" max="3332" width="21.125" style="12" customWidth="1"/>
    <col min="3333" max="3334" width="12.5" style="12" customWidth="1"/>
    <col min="3335" max="3335" width="17" style="12" customWidth="1"/>
    <col min="3336" max="3337" width="1.625" style="12" customWidth="1"/>
    <col min="3338" max="3584" width="9" style="12"/>
    <col min="3585" max="3585" width="2.625" style="12" customWidth="1"/>
    <col min="3586" max="3586" width="3.375" style="12" customWidth="1"/>
    <col min="3587" max="3587" width="16.5" style="12" customWidth="1"/>
    <col min="3588" max="3588" width="21.125" style="12" customWidth="1"/>
    <col min="3589" max="3590" width="12.5" style="12" customWidth="1"/>
    <col min="3591" max="3591" width="17" style="12" customWidth="1"/>
    <col min="3592" max="3593" width="1.625" style="12" customWidth="1"/>
    <col min="3594" max="3840" width="9" style="12"/>
    <col min="3841" max="3841" width="2.625" style="12" customWidth="1"/>
    <col min="3842" max="3842" width="3.375" style="12" customWidth="1"/>
    <col min="3843" max="3843" width="16.5" style="12" customWidth="1"/>
    <col min="3844" max="3844" width="21.125" style="12" customWidth="1"/>
    <col min="3845" max="3846" width="12.5" style="12" customWidth="1"/>
    <col min="3847" max="3847" width="17" style="12" customWidth="1"/>
    <col min="3848" max="3849" width="1.625" style="12" customWidth="1"/>
    <col min="3850" max="4096" width="9" style="12"/>
    <col min="4097" max="4097" width="2.625" style="12" customWidth="1"/>
    <col min="4098" max="4098" width="3.375" style="12" customWidth="1"/>
    <col min="4099" max="4099" width="16.5" style="12" customWidth="1"/>
    <col min="4100" max="4100" width="21.125" style="12" customWidth="1"/>
    <col min="4101" max="4102" width="12.5" style="12" customWidth="1"/>
    <col min="4103" max="4103" width="17" style="12" customWidth="1"/>
    <col min="4104" max="4105" width="1.625" style="12" customWidth="1"/>
    <col min="4106" max="4352" width="9" style="12"/>
    <col min="4353" max="4353" width="2.625" style="12" customWidth="1"/>
    <col min="4354" max="4354" width="3.375" style="12" customWidth="1"/>
    <col min="4355" max="4355" width="16.5" style="12" customWidth="1"/>
    <col min="4356" max="4356" width="21.125" style="12" customWidth="1"/>
    <col min="4357" max="4358" width="12.5" style="12" customWidth="1"/>
    <col min="4359" max="4359" width="17" style="12" customWidth="1"/>
    <col min="4360" max="4361" width="1.625" style="12" customWidth="1"/>
    <col min="4362" max="4608" width="9" style="12"/>
    <col min="4609" max="4609" width="2.625" style="12" customWidth="1"/>
    <col min="4610" max="4610" width="3.375" style="12" customWidth="1"/>
    <col min="4611" max="4611" width="16.5" style="12" customWidth="1"/>
    <col min="4612" max="4612" width="21.125" style="12" customWidth="1"/>
    <col min="4613" max="4614" width="12.5" style="12" customWidth="1"/>
    <col min="4615" max="4615" width="17" style="12" customWidth="1"/>
    <col min="4616" max="4617" width="1.625" style="12" customWidth="1"/>
    <col min="4618" max="4864" width="9" style="12"/>
    <col min="4865" max="4865" width="2.625" style="12" customWidth="1"/>
    <col min="4866" max="4866" width="3.375" style="12" customWidth="1"/>
    <col min="4867" max="4867" width="16.5" style="12" customWidth="1"/>
    <col min="4868" max="4868" width="21.125" style="12" customWidth="1"/>
    <col min="4869" max="4870" width="12.5" style="12" customWidth="1"/>
    <col min="4871" max="4871" width="17" style="12" customWidth="1"/>
    <col min="4872" max="4873" width="1.625" style="12" customWidth="1"/>
    <col min="4874" max="5120" width="9" style="12"/>
    <col min="5121" max="5121" width="2.625" style="12" customWidth="1"/>
    <col min="5122" max="5122" width="3.375" style="12" customWidth="1"/>
    <col min="5123" max="5123" width="16.5" style="12" customWidth="1"/>
    <col min="5124" max="5124" width="21.125" style="12" customWidth="1"/>
    <col min="5125" max="5126" width="12.5" style="12" customWidth="1"/>
    <col min="5127" max="5127" width="17" style="12" customWidth="1"/>
    <col min="5128" max="5129" width="1.625" style="12" customWidth="1"/>
    <col min="5130" max="5376" width="9" style="12"/>
    <col min="5377" max="5377" width="2.625" style="12" customWidth="1"/>
    <col min="5378" max="5378" width="3.375" style="12" customWidth="1"/>
    <col min="5379" max="5379" width="16.5" style="12" customWidth="1"/>
    <col min="5380" max="5380" width="21.125" style="12" customWidth="1"/>
    <col min="5381" max="5382" width="12.5" style="12" customWidth="1"/>
    <col min="5383" max="5383" width="17" style="12" customWidth="1"/>
    <col min="5384" max="5385" width="1.625" style="12" customWidth="1"/>
    <col min="5386" max="5632" width="9" style="12"/>
    <col min="5633" max="5633" width="2.625" style="12" customWidth="1"/>
    <col min="5634" max="5634" width="3.375" style="12" customWidth="1"/>
    <col min="5635" max="5635" width="16.5" style="12" customWidth="1"/>
    <col min="5636" max="5636" width="21.125" style="12" customWidth="1"/>
    <col min="5637" max="5638" width="12.5" style="12" customWidth="1"/>
    <col min="5639" max="5639" width="17" style="12" customWidth="1"/>
    <col min="5640" max="5641" width="1.625" style="12" customWidth="1"/>
    <col min="5642" max="5888" width="9" style="12"/>
    <col min="5889" max="5889" width="2.625" style="12" customWidth="1"/>
    <col min="5890" max="5890" width="3.375" style="12" customWidth="1"/>
    <col min="5891" max="5891" width="16.5" style="12" customWidth="1"/>
    <col min="5892" max="5892" width="21.125" style="12" customWidth="1"/>
    <col min="5893" max="5894" width="12.5" style="12" customWidth="1"/>
    <col min="5895" max="5895" width="17" style="12" customWidth="1"/>
    <col min="5896" max="5897" width="1.625" style="12" customWidth="1"/>
    <col min="5898" max="6144" width="9" style="12"/>
    <col min="6145" max="6145" width="2.625" style="12" customWidth="1"/>
    <col min="6146" max="6146" width="3.375" style="12" customWidth="1"/>
    <col min="6147" max="6147" width="16.5" style="12" customWidth="1"/>
    <col min="6148" max="6148" width="21.125" style="12" customWidth="1"/>
    <col min="6149" max="6150" width="12.5" style="12" customWidth="1"/>
    <col min="6151" max="6151" width="17" style="12" customWidth="1"/>
    <col min="6152" max="6153" width="1.625" style="12" customWidth="1"/>
    <col min="6154" max="6400" width="9" style="12"/>
    <col min="6401" max="6401" width="2.625" style="12" customWidth="1"/>
    <col min="6402" max="6402" width="3.375" style="12" customWidth="1"/>
    <col min="6403" max="6403" width="16.5" style="12" customWidth="1"/>
    <col min="6404" max="6404" width="21.125" style="12" customWidth="1"/>
    <col min="6405" max="6406" width="12.5" style="12" customWidth="1"/>
    <col min="6407" max="6407" width="17" style="12" customWidth="1"/>
    <col min="6408" max="6409" width="1.625" style="12" customWidth="1"/>
    <col min="6410" max="6656" width="9" style="12"/>
    <col min="6657" max="6657" width="2.625" style="12" customWidth="1"/>
    <col min="6658" max="6658" width="3.375" style="12" customWidth="1"/>
    <col min="6659" max="6659" width="16.5" style="12" customWidth="1"/>
    <col min="6660" max="6660" width="21.125" style="12" customWidth="1"/>
    <col min="6661" max="6662" width="12.5" style="12" customWidth="1"/>
    <col min="6663" max="6663" width="17" style="12" customWidth="1"/>
    <col min="6664" max="6665" width="1.625" style="12" customWidth="1"/>
    <col min="6666" max="6912" width="9" style="12"/>
    <col min="6913" max="6913" width="2.625" style="12" customWidth="1"/>
    <col min="6914" max="6914" width="3.375" style="12" customWidth="1"/>
    <col min="6915" max="6915" width="16.5" style="12" customWidth="1"/>
    <col min="6916" max="6916" width="21.125" style="12" customWidth="1"/>
    <col min="6917" max="6918" width="12.5" style="12" customWidth="1"/>
    <col min="6919" max="6919" width="17" style="12" customWidth="1"/>
    <col min="6920" max="6921" width="1.625" style="12" customWidth="1"/>
    <col min="6922" max="7168" width="9" style="12"/>
    <col min="7169" max="7169" width="2.625" style="12" customWidth="1"/>
    <col min="7170" max="7170" width="3.375" style="12" customWidth="1"/>
    <col min="7171" max="7171" width="16.5" style="12" customWidth="1"/>
    <col min="7172" max="7172" width="21.125" style="12" customWidth="1"/>
    <col min="7173" max="7174" width="12.5" style="12" customWidth="1"/>
    <col min="7175" max="7175" width="17" style="12" customWidth="1"/>
    <col min="7176" max="7177" width="1.625" style="12" customWidth="1"/>
    <col min="7178" max="7424" width="9" style="12"/>
    <col min="7425" max="7425" width="2.625" style="12" customWidth="1"/>
    <col min="7426" max="7426" width="3.375" style="12" customWidth="1"/>
    <col min="7427" max="7427" width="16.5" style="12" customWidth="1"/>
    <col min="7428" max="7428" width="21.125" style="12" customWidth="1"/>
    <col min="7429" max="7430" width="12.5" style="12" customWidth="1"/>
    <col min="7431" max="7431" width="17" style="12" customWidth="1"/>
    <col min="7432" max="7433" width="1.625" style="12" customWidth="1"/>
    <col min="7434" max="7680" width="9" style="12"/>
    <col min="7681" max="7681" width="2.625" style="12" customWidth="1"/>
    <col min="7682" max="7682" width="3.375" style="12" customWidth="1"/>
    <col min="7683" max="7683" width="16.5" style="12" customWidth="1"/>
    <col min="7684" max="7684" width="21.125" style="12" customWidth="1"/>
    <col min="7685" max="7686" width="12.5" style="12" customWidth="1"/>
    <col min="7687" max="7687" width="17" style="12" customWidth="1"/>
    <col min="7688" max="7689" width="1.625" style="12" customWidth="1"/>
    <col min="7690" max="7936" width="9" style="12"/>
    <col min="7937" max="7937" width="2.625" style="12" customWidth="1"/>
    <col min="7938" max="7938" width="3.375" style="12" customWidth="1"/>
    <col min="7939" max="7939" width="16.5" style="12" customWidth="1"/>
    <col min="7940" max="7940" width="21.125" style="12" customWidth="1"/>
    <col min="7941" max="7942" width="12.5" style="12" customWidth="1"/>
    <col min="7943" max="7943" width="17" style="12" customWidth="1"/>
    <col min="7944" max="7945" width="1.625" style="12" customWidth="1"/>
    <col min="7946" max="8192" width="9" style="12"/>
    <col min="8193" max="8193" width="2.625" style="12" customWidth="1"/>
    <col min="8194" max="8194" width="3.375" style="12" customWidth="1"/>
    <col min="8195" max="8195" width="16.5" style="12" customWidth="1"/>
    <col min="8196" max="8196" width="21.125" style="12" customWidth="1"/>
    <col min="8197" max="8198" width="12.5" style="12" customWidth="1"/>
    <col min="8199" max="8199" width="17" style="12" customWidth="1"/>
    <col min="8200" max="8201" width="1.625" style="12" customWidth="1"/>
    <col min="8202" max="8448" width="9" style="12"/>
    <col min="8449" max="8449" width="2.625" style="12" customWidth="1"/>
    <col min="8450" max="8450" width="3.375" style="12" customWidth="1"/>
    <col min="8451" max="8451" width="16.5" style="12" customWidth="1"/>
    <col min="8452" max="8452" width="21.125" style="12" customWidth="1"/>
    <col min="8453" max="8454" width="12.5" style="12" customWidth="1"/>
    <col min="8455" max="8455" width="17" style="12" customWidth="1"/>
    <col min="8456" max="8457" width="1.625" style="12" customWidth="1"/>
    <col min="8458" max="8704" width="9" style="12"/>
    <col min="8705" max="8705" width="2.625" style="12" customWidth="1"/>
    <col min="8706" max="8706" width="3.375" style="12" customWidth="1"/>
    <col min="8707" max="8707" width="16.5" style="12" customWidth="1"/>
    <col min="8708" max="8708" width="21.125" style="12" customWidth="1"/>
    <col min="8709" max="8710" width="12.5" style="12" customWidth="1"/>
    <col min="8711" max="8711" width="17" style="12" customWidth="1"/>
    <col min="8712" max="8713" width="1.625" style="12" customWidth="1"/>
    <col min="8714" max="8960" width="9" style="12"/>
    <col min="8961" max="8961" width="2.625" style="12" customWidth="1"/>
    <col min="8962" max="8962" width="3.375" style="12" customWidth="1"/>
    <col min="8963" max="8963" width="16.5" style="12" customWidth="1"/>
    <col min="8964" max="8964" width="21.125" style="12" customWidth="1"/>
    <col min="8965" max="8966" width="12.5" style="12" customWidth="1"/>
    <col min="8967" max="8967" width="17" style="12" customWidth="1"/>
    <col min="8968" max="8969" width="1.625" style="12" customWidth="1"/>
    <col min="8970" max="9216" width="9" style="12"/>
    <col min="9217" max="9217" width="2.625" style="12" customWidth="1"/>
    <col min="9218" max="9218" width="3.375" style="12" customWidth="1"/>
    <col min="9219" max="9219" width="16.5" style="12" customWidth="1"/>
    <col min="9220" max="9220" width="21.125" style="12" customWidth="1"/>
    <col min="9221" max="9222" width="12.5" style="12" customWidth="1"/>
    <col min="9223" max="9223" width="17" style="12" customWidth="1"/>
    <col min="9224" max="9225" width="1.625" style="12" customWidth="1"/>
    <col min="9226" max="9472" width="9" style="12"/>
    <col min="9473" max="9473" width="2.625" style="12" customWidth="1"/>
    <col min="9474" max="9474" width="3.375" style="12" customWidth="1"/>
    <col min="9475" max="9475" width="16.5" style="12" customWidth="1"/>
    <col min="9476" max="9476" width="21.125" style="12" customWidth="1"/>
    <col min="9477" max="9478" width="12.5" style="12" customWidth="1"/>
    <col min="9479" max="9479" width="17" style="12" customWidth="1"/>
    <col min="9480" max="9481" width="1.625" style="12" customWidth="1"/>
    <col min="9482" max="9728" width="9" style="12"/>
    <col min="9729" max="9729" width="2.625" style="12" customWidth="1"/>
    <col min="9730" max="9730" width="3.375" style="12" customWidth="1"/>
    <col min="9731" max="9731" width="16.5" style="12" customWidth="1"/>
    <col min="9732" max="9732" width="21.125" style="12" customWidth="1"/>
    <col min="9733" max="9734" width="12.5" style="12" customWidth="1"/>
    <col min="9735" max="9735" width="17" style="12" customWidth="1"/>
    <col min="9736" max="9737" width="1.625" style="12" customWidth="1"/>
    <col min="9738" max="9984" width="9" style="12"/>
    <col min="9985" max="9985" width="2.625" style="12" customWidth="1"/>
    <col min="9986" max="9986" width="3.375" style="12" customWidth="1"/>
    <col min="9987" max="9987" width="16.5" style="12" customWidth="1"/>
    <col min="9988" max="9988" width="21.125" style="12" customWidth="1"/>
    <col min="9989" max="9990" width="12.5" style="12" customWidth="1"/>
    <col min="9991" max="9991" width="17" style="12" customWidth="1"/>
    <col min="9992" max="9993" width="1.625" style="12" customWidth="1"/>
    <col min="9994" max="10240" width="9" style="12"/>
    <col min="10241" max="10241" width="2.625" style="12" customWidth="1"/>
    <col min="10242" max="10242" width="3.375" style="12" customWidth="1"/>
    <col min="10243" max="10243" width="16.5" style="12" customWidth="1"/>
    <col min="10244" max="10244" width="21.125" style="12" customWidth="1"/>
    <col min="10245" max="10246" width="12.5" style="12" customWidth="1"/>
    <col min="10247" max="10247" width="17" style="12" customWidth="1"/>
    <col min="10248" max="10249" width="1.625" style="12" customWidth="1"/>
    <col min="10250" max="10496" width="9" style="12"/>
    <col min="10497" max="10497" width="2.625" style="12" customWidth="1"/>
    <col min="10498" max="10498" width="3.375" style="12" customWidth="1"/>
    <col min="10499" max="10499" width="16.5" style="12" customWidth="1"/>
    <col min="10500" max="10500" width="21.125" style="12" customWidth="1"/>
    <col min="10501" max="10502" width="12.5" style="12" customWidth="1"/>
    <col min="10503" max="10503" width="17" style="12" customWidth="1"/>
    <col min="10504" max="10505" width="1.625" style="12" customWidth="1"/>
    <col min="10506" max="10752" width="9" style="12"/>
    <col min="10753" max="10753" width="2.625" style="12" customWidth="1"/>
    <col min="10754" max="10754" width="3.375" style="12" customWidth="1"/>
    <col min="10755" max="10755" width="16.5" style="12" customWidth="1"/>
    <col min="10756" max="10756" width="21.125" style="12" customWidth="1"/>
    <col min="10757" max="10758" width="12.5" style="12" customWidth="1"/>
    <col min="10759" max="10759" width="17" style="12" customWidth="1"/>
    <col min="10760" max="10761" width="1.625" style="12" customWidth="1"/>
    <col min="10762" max="11008" width="9" style="12"/>
    <col min="11009" max="11009" width="2.625" style="12" customWidth="1"/>
    <col min="11010" max="11010" width="3.375" style="12" customWidth="1"/>
    <col min="11011" max="11011" width="16.5" style="12" customWidth="1"/>
    <col min="11012" max="11012" width="21.125" style="12" customWidth="1"/>
    <col min="11013" max="11014" width="12.5" style="12" customWidth="1"/>
    <col min="11015" max="11015" width="17" style="12" customWidth="1"/>
    <col min="11016" max="11017" width="1.625" style="12" customWidth="1"/>
    <col min="11018" max="11264" width="9" style="12"/>
    <col min="11265" max="11265" width="2.625" style="12" customWidth="1"/>
    <col min="11266" max="11266" width="3.375" style="12" customWidth="1"/>
    <col min="11267" max="11267" width="16.5" style="12" customWidth="1"/>
    <col min="11268" max="11268" width="21.125" style="12" customWidth="1"/>
    <col min="11269" max="11270" width="12.5" style="12" customWidth="1"/>
    <col min="11271" max="11271" width="17" style="12" customWidth="1"/>
    <col min="11272" max="11273" width="1.625" style="12" customWidth="1"/>
    <col min="11274" max="11520" width="9" style="12"/>
    <col min="11521" max="11521" width="2.625" style="12" customWidth="1"/>
    <col min="11522" max="11522" width="3.375" style="12" customWidth="1"/>
    <col min="11523" max="11523" width="16.5" style="12" customWidth="1"/>
    <col min="11524" max="11524" width="21.125" style="12" customWidth="1"/>
    <col min="11525" max="11526" width="12.5" style="12" customWidth="1"/>
    <col min="11527" max="11527" width="17" style="12" customWidth="1"/>
    <col min="11528" max="11529" width="1.625" style="12" customWidth="1"/>
    <col min="11530" max="11776" width="9" style="12"/>
    <col min="11777" max="11777" width="2.625" style="12" customWidth="1"/>
    <col min="11778" max="11778" width="3.375" style="12" customWidth="1"/>
    <col min="11779" max="11779" width="16.5" style="12" customWidth="1"/>
    <col min="11780" max="11780" width="21.125" style="12" customWidth="1"/>
    <col min="11781" max="11782" width="12.5" style="12" customWidth="1"/>
    <col min="11783" max="11783" width="17" style="12" customWidth="1"/>
    <col min="11784" max="11785" width="1.625" style="12" customWidth="1"/>
    <col min="11786" max="12032" width="9" style="12"/>
    <col min="12033" max="12033" width="2.625" style="12" customWidth="1"/>
    <col min="12034" max="12034" width="3.375" style="12" customWidth="1"/>
    <col min="12035" max="12035" width="16.5" style="12" customWidth="1"/>
    <col min="12036" max="12036" width="21.125" style="12" customWidth="1"/>
    <col min="12037" max="12038" width="12.5" style="12" customWidth="1"/>
    <col min="12039" max="12039" width="17" style="12" customWidth="1"/>
    <col min="12040" max="12041" width="1.625" style="12" customWidth="1"/>
    <col min="12042" max="12288" width="9" style="12"/>
    <col min="12289" max="12289" width="2.625" style="12" customWidth="1"/>
    <col min="12290" max="12290" width="3.375" style="12" customWidth="1"/>
    <col min="12291" max="12291" width="16.5" style="12" customWidth="1"/>
    <col min="12292" max="12292" width="21.125" style="12" customWidth="1"/>
    <col min="12293" max="12294" width="12.5" style="12" customWidth="1"/>
    <col min="12295" max="12295" width="17" style="12" customWidth="1"/>
    <col min="12296" max="12297" width="1.625" style="12" customWidth="1"/>
    <col min="12298" max="12544" width="9" style="12"/>
    <col min="12545" max="12545" width="2.625" style="12" customWidth="1"/>
    <col min="12546" max="12546" width="3.375" style="12" customWidth="1"/>
    <col min="12547" max="12547" width="16.5" style="12" customWidth="1"/>
    <col min="12548" max="12548" width="21.125" style="12" customWidth="1"/>
    <col min="12549" max="12550" width="12.5" style="12" customWidth="1"/>
    <col min="12551" max="12551" width="17" style="12" customWidth="1"/>
    <col min="12552" max="12553" width="1.625" style="12" customWidth="1"/>
    <col min="12554" max="12800" width="9" style="12"/>
    <col min="12801" max="12801" width="2.625" style="12" customWidth="1"/>
    <col min="12802" max="12802" width="3.375" style="12" customWidth="1"/>
    <col min="12803" max="12803" width="16.5" style="12" customWidth="1"/>
    <col min="12804" max="12804" width="21.125" style="12" customWidth="1"/>
    <col min="12805" max="12806" width="12.5" style="12" customWidth="1"/>
    <col min="12807" max="12807" width="17" style="12" customWidth="1"/>
    <col min="12808" max="12809" width="1.625" style="12" customWidth="1"/>
    <col min="12810" max="13056" width="9" style="12"/>
    <col min="13057" max="13057" width="2.625" style="12" customWidth="1"/>
    <col min="13058" max="13058" width="3.375" style="12" customWidth="1"/>
    <col min="13059" max="13059" width="16.5" style="12" customWidth="1"/>
    <col min="13060" max="13060" width="21.125" style="12" customWidth="1"/>
    <col min="13061" max="13062" width="12.5" style="12" customWidth="1"/>
    <col min="13063" max="13063" width="17" style="12" customWidth="1"/>
    <col min="13064" max="13065" width="1.625" style="12" customWidth="1"/>
    <col min="13066" max="13312" width="9" style="12"/>
    <col min="13313" max="13313" width="2.625" style="12" customWidth="1"/>
    <col min="13314" max="13314" width="3.375" style="12" customWidth="1"/>
    <col min="13315" max="13315" width="16.5" style="12" customWidth="1"/>
    <col min="13316" max="13316" width="21.125" style="12" customWidth="1"/>
    <col min="13317" max="13318" width="12.5" style="12" customWidth="1"/>
    <col min="13319" max="13319" width="17" style="12" customWidth="1"/>
    <col min="13320" max="13321" width="1.625" style="12" customWidth="1"/>
    <col min="13322" max="13568" width="9" style="12"/>
    <col min="13569" max="13569" width="2.625" style="12" customWidth="1"/>
    <col min="13570" max="13570" width="3.375" style="12" customWidth="1"/>
    <col min="13571" max="13571" width="16.5" style="12" customWidth="1"/>
    <col min="13572" max="13572" width="21.125" style="12" customWidth="1"/>
    <col min="13573" max="13574" width="12.5" style="12" customWidth="1"/>
    <col min="13575" max="13575" width="17" style="12" customWidth="1"/>
    <col min="13576" max="13577" width="1.625" style="12" customWidth="1"/>
    <col min="13578" max="13824" width="9" style="12"/>
    <col min="13825" max="13825" width="2.625" style="12" customWidth="1"/>
    <col min="13826" max="13826" width="3.375" style="12" customWidth="1"/>
    <col min="13827" max="13827" width="16.5" style="12" customWidth="1"/>
    <col min="13828" max="13828" width="21.125" style="12" customWidth="1"/>
    <col min="13829" max="13830" width="12.5" style="12" customWidth="1"/>
    <col min="13831" max="13831" width="17" style="12" customWidth="1"/>
    <col min="13832" max="13833" width="1.625" style="12" customWidth="1"/>
    <col min="13834" max="14080" width="9" style="12"/>
    <col min="14081" max="14081" width="2.625" style="12" customWidth="1"/>
    <col min="14082" max="14082" width="3.375" style="12" customWidth="1"/>
    <col min="14083" max="14083" width="16.5" style="12" customWidth="1"/>
    <col min="14084" max="14084" width="21.125" style="12" customWidth="1"/>
    <col min="14085" max="14086" width="12.5" style="12" customWidth="1"/>
    <col min="14087" max="14087" width="17" style="12" customWidth="1"/>
    <col min="14088" max="14089" width="1.625" style="12" customWidth="1"/>
    <col min="14090" max="14336" width="9" style="12"/>
    <col min="14337" max="14337" width="2.625" style="12" customWidth="1"/>
    <col min="14338" max="14338" width="3.375" style="12" customWidth="1"/>
    <col min="14339" max="14339" width="16.5" style="12" customWidth="1"/>
    <col min="14340" max="14340" width="21.125" style="12" customWidth="1"/>
    <col min="14341" max="14342" width="12.5" style="12" customWidth="1"/>
    <col min="14343" max="14343" width="17" style="12" customWidth="1"/>
    <col min="14344" max="14345" width="1.625" style="12" customWidth="1"/>
    <col min="14346" max="14592" width="9" style="12"/>
    <col min="14593" max="14593" width="2.625" style="12" customWidth="1"/>
    <col min="14594" max="14594" width="3.375" style="12" customWidth="1"/>
    <col min="14595" max="14595" width="16.5" style="12" customWidth="1"/>
    <col min="14596" max="14596" width="21.125" style="12" customWidth="1"/>
    <col min="14597" max="14598" width="12.5" style="12" customWidth="1"/>
    <col min="14599" max="14599" width="17" style="12" customWidth="1"/>
    <col min="14600" max="14601" width="1.625" style="12" customWidth="1"/>
    <col min="14602" max="14848" width="9" style="12"/>
    <col min="14849" max="14849" width="2.625" style="12" customWidth="1"/>
    <col min="14850" max="14850" width="3.375" style="12" customWidth="1"/>
    <col min="14851" max="14851" width="16.5" style="12" customWidth="1"/>
    <col min="14852" max="14852" width="21.125" style="12" customWidth="1"/>
    <col min="14853" max="14854" width="12.5" style="12" customWidth="1"/>
    <col min="14855" max="14855" width="17" style="12" customWidth="1"/>
    <col min="14856" max="14857" width="1.625" style="12" customWidth="1"/>
    <col min="14858" max="15104" width="9" style="12"/>
    <col min="15105" max="15105" width="2.625" style="12" customWidth="1"/>
    <col min="15106" max="15106" width="3.375" style="12" customWidth="1"/>
    <col min="15107" max="15107" width="16.5" style="12" customWidth="1"/>
    <col min="15108" max="15108" width="21.125" style="12" customWidth="1"/>
    <col min="15109" max="15110" width="12.5" style="12" customWidth="1"/>
    <col min="15111" max="15111" width="17" style="12" customWidth="1"/>
    <col min="15112" max="15113" width="1.625" style="12" customWidth="1"/>
    <col min="15114" max="15360" width="9" style="12"/>
    <col min="15361" max="15361" width="2.625" style="12" customWidth="1"/>
    <col min="15362" max="15362" width="3.375" style="12" customWidth="1"/>
    <col min="15363" max="15363" width="16.5" style="12" customWidth="1"/>
    <col min="15364" max="15364" width="21.125" style="12" customWidth="1"/>
    <col min="15365" max="15366" width="12.5" style="12" customWidth="1"/>
    <col min="15367" max="15367" width="17" style="12" customWidth="1"/>
    <col min="15368" max="15369" width="1.625" style="12" customWidth="1"/>
    <col min="15370" max="15616" width="9" style="12"/>
    <col min="15617" max="15617" width="2.625" style="12" customWidth="1"/>
    <col min="15618" max="15618" width="3.375" style="12" customWidth="1"/>
    <col min="15619" max="15619" width="16.5" style="12" customWidth="1"/>
    <col min="15620" max="15620" width="21.125" style="12" customWidth="1"/>
    <col min="15621" max="15622" width="12.5" style="12" customWidth="1"/>
    <col min="15623" max="15623" width="17" style="12" customWidth="1"/>
    <col min="15624" max="15625" width="1.625" style="12" customWidth="1"/>
    <col min="15626" max="15872" width="9" style="12"/>
    <col min="15873" max="15873" width="2.625" style="12" customWidth="1"/>
    <col min="15874" max="15874" width="3.375" style="12" customWidth="1"/>
    <col min="15875" max="15875" width="16.5" style="12" customWidth="1"/>
    <col min="15876" max="15876" width="21.125" style="12" customWidth="1"/>
    <col min="15877" max="15878" width="12.5" style="12" customWidth="1"/>
    <col min="15879" max="15879" width="17" style="12" customWidth="1"/>
    <col min="15880" max="15881" width="1.625" style="12" customWidth="1"/>
    <col min="15882" max="16128" width="9" style="12"/>
    <col min="16129" max="16129" width="2.625" style="12" customWidth="1"/>
    <col min="16130" max="16130" width="3.375" style="12" customWidth="1"/>
    <col min="16131" max="16131" width="16.5" style="12" customWidth="1"/>
    <col min="16132" max="16132" width="21.125" style="12" customWidth="1"/>
    <col min="16133" max="16134" width="12.5" style="12" customWidth="1"/>
    <col min="16135" max="16135" width="17" style="12" customWidth="1"/>
    <col min="16136" max="16137" width="1.625" style="12" customWidth="1"/>
    <col min="16138" max="16384" width="9" style="12"/>
  </cols>
  <sheetData>
    <row r="1" spans="2:19" ht="13.5" thickBot="1"/>
    <row r="2" spans="2:19" ht="14.25" thickTop="1" thickBot="1">
      <c r="B2" s="14"/>
      <c r="C2" s="15"/>
      <c r="D2" s="15"/>
      <c r="E2" s="15"/>
      <c r="F2" s="15"/>
      <c r="G2" s="15"/>
      <c r="H2" s="15"/>
      <c r="I2" s="15"/>
      <c r="J2" s="15"/>
      <c r="K2" s="15"/>
      <c r="L2" s="15"/>
      <c r="M2" s="15"/>
      <c r="N2" s="15"/>
      <c r="O2" s="16"/>
    </row>
    <row r="3" spans="2:19">
      <c r="B3" s="17"/>
      <c r="C3" s="23"/>
      <c r="D3" s="24"/>
      <c r="E3" s="24"/>
      <c r="F3" s="24"/>
      <c r="G3" s="24"/>
      <c r="H3" s="24"/>
      <c r="I3" s="24"/>
      <c r="J3" s="24"/>
      <c r="K3" s="24"/>
      <c r="L3" s="24"/>
      <c r="M3" s="24"/>
      <c r="N3" s="25"/>
      <c r="O3" s="19"/>
    </row>
    <row r="4" spans="2:19" ht="15.75">
      <c r="B4" s="17"/>
      <c r="C4" s="26"/>
      <c r="D4" s="18"/>
      <c r="E4" s="149"/>
      <c r="F4" s="294"/>
      <c r="G4" s="150"/>
      <c r="H4" s="223"/>
      <c r="I4" s="457" t="s">
        <v>911</v>
      </c>
      <c r="J4" s="223"/>
      <c r="K4" s="223"/>
      <c r="M4" s="150"/>
      <c r="N4" s="27"/>
      <c r="O4" s="19"/>
    </row>
    <row r="5" spans="2:19" ht="15.75">
      <c r="B5" s="17"/>
      <c r="C5" s="26"/>
      <c r="D5" s="18"/>
      <c r="E5" s="149"/>
      <c r="F5" s="294"/>
      <c r="G5" s="150"/>
      <c r="H5" s="223"/>
      <c r="I5" s="457" t="s">
        <v>912</v>
      </c>
      <c r="J5" s="223"/>
      <c r="K5" s="223"/>
      <c r="M5" s="150"/>
      <c r="N5" s="27"/>
      <c r="O5" s="19"/>
    </row>
    <row r="6" spans="2:19" ht="20.25">
      <c r="B6" s="17"/>
      <c r="C6" s="26"/>
      <c r="D6" s="18"/>
      <c r="E6" s="149"/>
      <c r="F6" s="294"/>
      <c r="G6" s="150"/>
      <c r="H6" s="223"/>
      <c r="I6" s="458" t="s">
        <v>1008</v>
      </c>
      <c r="J6" s="223"/>
      <c r="K6" s="223"/>
      <c r="M6" s="150"/>
      <c r="N6" s="27"/>
      <c r="O6" s="19"/>
      <c r="S6" s="457"/>
    </row>
    <row r="7" spans="2:19" ht="15.75">
      <c r="B7" s="17"/>
      <c r="C7" s="26"/>
      <c r="D7" s="18"/>
      <c r="E7" s="149"/>
      <c r="F7" s="294"/>
      <c r="G7" s="150"/>
      <c r="H7" s="223"/>
      <c r="I7" s="457" t="s">
        <v>996</v>
      </c>
      <c r="J7" s="223"/>
      <c r="K7" s="223"/>
      <c r="M7" s="150"/>
      <c r="N7" s="27"/>
      <c r="O7" s="19"/>
      <c r="S7" s="457"/>
    </row>
    <row r="8" spans="2:19" ht="22.5" customHeight="1">
      <c r="B8" s="17"/>
      <c r="C8" s="26"/>
      <c r="D8" s="18"/>
      <c r="E8" s="149"/>
      <c r="F8" s="294"/>
      <c r="G8" s="150"/>
      <c r="H8" s="223"/>
      <c r="I8" s="457" t="s">
        <v>1009</v>
      </c>
      <c r="J8" s="223"/>
      <c r="K8" s="223"/>
      <c r="M8" s="150"/>
      <c r="N8" s="27"/>
      <c r="O8" s="19"/>
      <c r="S8" s="458"/>
    </row>
    <row r="9" spans="2:19" ht="15.75">
      <c r="B9" s="17"/>
      <c r="C9" s="26"/>
      <c r="D9" s="18"/>
      <c r="E9" s="149"/>
      <c r="F9" s="294"/>
      <c r="G9" s="150"/>
      <c r="H9" s="223"/>
      <c r="I9" s="223"/>
      <c r="J9" s="223"/>
      <c r="K9" s="223"/>
      <c r="M9" s="150"/>
      <c r="N9" s="27"/>
      <c r="O9" s="19"/>
      <c r="S9" s="457"/>
    </row>
    <row r="10" spans="2:19" ht="15" thickBot="1">
      <c r="B10" s="17"/>
      <c r="C10" s="26"/>
      <c r="D10" s="18"/>
      <c r="E10" s="18"/>
      <c r="F10" s="18"/>
      <c r="G10" s="18"/>
      <c r="H10" s="18"/>
      <c r="I10" s="18"/>
      <c r="J10" s="18"/>
      <c r="K10" s="18"/>
      <c r="L10" s="18"/>
      <c r="M10" s="18"/>
      <c r="N10" s="27"/>
      <c r="O10" s="19"/>
      <c r="S10" s="457"/>
    </row>
    <row r="11" spans="2:19" ht="3.75" customHeight="1" thickBot="1">
      <c r="B11" s="17"/>
      <c r="C11" s="26"/>
      <c r="D11" s="13"/>
      <c r="E11" s="13"/>
      <c r="F11" s="13"/>
      <c r="G11" s="13"/>
      <c r="H11" s="13"/>
      <c r="I11" s="13"/>
      <c r="J11" s="13"/>
      <c r="K11" s="13"/>
      <c r="L11" s="13"/>
      <c r="M11" s="13"/>
      <c r="N11" s="27"/>
      <c r="O11" s="19"/>
    </row>
    <row r="12" spans="2:19" ht="13.5" thickTop="1">
      <c r="B12" s="17"/>
      <c r="C12" s="26"/>
      <c r="D12" s="18"/>
      <c r="E12" s="18"/>
      <c r="F12" s="18"/>
      <c r="G12" s="18"/>
      <c r="H12" s="18"/>
      <c r="I12" s="18"/>
      <c r="J12" s="18"/>
      <c r="K12" s="18"/>
      <c r="L12" s="18"/>
      <c r="M12" s="18"/>
      <c r="N12" s="27"/>
      <c r="O12" s="19"/>
    </row>
    <row r="13" spans="2:19">
      <c r="B13" s="17"/>
      <c r="C13" s="26"/>
      <c r="D13" s="18"/>
      <c r="E13" s="18"/>
      <c r="F13" s="18"/>
      <c r="G13" s="18"/>
      <c r="H13" s="18"/>
      <c r="I13" s="18"/>
      <c r="J13" s="18"/>
      <c r="K13" s="18"/>
      <c r="L13" s="18"/>
      <c r="M13" s="18"/>
      <c r="N13" s="27"/>
      <c r="O13" s="19"/>
    </row>
    <row r="14" spans="2:19">
      <c r="B14" s="17"/>
      <c r="C14" s="26"/>
      <c r="D14" s="18"/>
      <c r="E14" s="18"/>
      <c r="F14" s="18"/>
      <c r="G14" s="18"/>
      <c r="H14" s="18"/>
      <c r="I14" s="18"/>
      <c r="J14" s="18"/>
      <c r="K14" s="18"/>
      <c r="L14" s="18"/>
      <c r="M14" s="18"/>
      <c r="N14" s="27"/>
      <c r="O14" s="19"/>
    </row>
    <row r="15" spans="2:19">
      <c r="B15" s="17"/>
      <c r="C15" s="26"/>
      <c r="D15" s="18"/>
      <c r="E15" s="18"/>
      <c r="F15" s="18"/>
      <c r="G15" s="18"/>
      <c r="H15" s="18"/>
      <c r="I15" s="18"/>
      <c r="J15" s="18"/>
      <c r="K15" s="18"/>
      <c r="L15" s="18"/>
      <c r="M15" s="18"/>
      <c r="N15" s="27"/>
      <c r="O15" s="19"/>
    </row>
    <row r="16" spans="2:19">
      <c r="B16" s="17"/>
      <c r="C16" s="26"/>
      <c r="D16" s="18"/>
      <c r="E16" s="18"/>
      <c r="F16" s="18"/>
      <c r="G16" s="18"/>
      <c r="H16" s="18"/>
      <c r="I16" s="18"/>
      <c r="J16" s="18"/>
      <c r="K16" s="18"/>
      <c r="L16" s="18"/>
      <c r="M16" s="18"/>
      <c r="N16" s="27"/>
      <c r="O16" s="19"/>
    </row>
    <row r="17" spans="2:15" ht="15.75">
      <c r="B17" s="17"/>
      <c r="C17" s="26"/>
      <c r="D17" s="31"/>
      <c r="E17" s="31"/>
      <c r="F17" s="31"/>
      <c r="G17" s="31"/>
      <c r="H17" s="31"/>
      <c r="I17" s="31"/>
      <c r="J17" s="18"/>
      <c r="K17" s="18"/>
      <c r="L17" s="18"/>
      <c r="M17" s="18"/>
      <c r="N17" s="27"/>
      <c r="O17" s="19"/>
    </row>
    <row r="18" spans="2:15" ht="23.25">
      <c r="B18" s="17"/>
      <c r="C18" s="26"/>
      <c r="D18" s="771" t="s">
        <v>840</v>
      </c>
      <c r="E18" s="771"/>
      <c r="F18" s="771"/>
      <c r="G18" s="771"/>
      <c r="H18" s="771"/>
      <c r="I18" s="771"/>
      <c r="J18" s="771"/>
      <c r="K18" s="771"/>
      <c r="L18" s="771"/>
      <c r="M18" s="771"/>
      <c r="N18" s="27"/>
      <c r="O18" s="19"/>
    </row>
    <row r="19" spans="2:15" ht="26.25">
      <c r="B19" s="17"/>
      <c r="C19" s="26"/>
      <c r="D19" s="772" t="s">
        <v>841</v>
      </c>
      <c r="E19" s="772"/>
      <c r="F19" s="772"/>
      <c r="G19" s="772"/>
      <c r="H19" s="772"/>
      <c r="I19" s="772"/>
      <c r="J19" s="772"/>
      <c r="K19" s="772"/>
      <c r="L19" s="772"/>
      <c r="M19" s="772"/>
      <c r="N19" s="27"/>
      <c r="O19" s="19"/>
    </row>
    <row r="20" spans="2:15" ht="33">
      <c r="B20" s="17"/>
      <c r="C20" s="26"/>
      <c r="D20" s="773"/>
      <c r="E20" s="773"/>
      <c r="F20" s="773"/>
      <c r="G20" s="773"/>
      <c r="H20" s="773"/>
      <c r="I20" s="773"/>
      <c r="J20" s="773"/>
      <c r="K20" s="773"/>
      <c r="L20" s="773"/>
      <c r="M20" s="773"/>
      <c r="N20" s="27"/>
      <c r="O20" s="19"/>
    </row>
    <row r="21" spans="2:15" ht="26.25">
      <c r="B21" s="17"/>
      <c r="C21" s="26"/>
      <c r="D21" s="774" t="s">
        <v>905</v>
      </c>
      <c r="E21" s="774"/>
      <c r="F21" s="774"/>
      <c r="G21" s="774"/>
      <c r="H21" s="774"/>
      <c r="I21" s="774"/>
      <c r="J21" s="774"/>
      <c r="K21" s="774"/>
      <c r="L21" s="774"/>
      <c r="M21" s="774"/>
      <c r="N21" s="27"/>
      <c r="O21" s="19"/>
    </row>
    <row r="22" spans="2:15" ht="33">
      <c r="B22" s="17"/>
      <c r="C22" s="26"/>
      <c r="D22" s="775">
        <f>'Data diri'!E35</f>
        <v>2017</v>
      </c>
      <c r="E22" s="775"/>
      <c r="F22" s="775"/>
      <c r="G22" s="775"/>
      <c r="H22" s="775"/>
      <c r="I22" s="775"/>
      <c r="J22" s="775"/>
      <c r="K22" s="775"/>
      <c r="L22" s="775"/>
      <c r="M22" s="775"/>
      <c r="N22" s="27"/>
      <c r="O22" s="19"/>
    </row>
    <row r="23" spans="2:15">
      <c r="B23" s="17"/>
      <c r="C23" s="26"/>
      <c r="D23" s="151"/>
      <c r="E23" s="151"/>
      <c r="F23" s="151"/>
      <c r="G23" s="151"/>
      <c r="H23" s="151"/>
      <c r="I23" s="151"/>
      <c r="J23" s="152"/>
      <c r="K23" s="152"/>
      <c r="L23" s="152"/>
      <c r="M23" s="152"/>
      <c r="N23" s="27"/>
      <c r="O23" s="19"/>
    </row>
    <row r="24" spans="2:15">
      <c r="B24" s="17"/>
      <c r="C24" s="26"/>
      <c r="D24" s="151"/>
      <c r="E24" s="151"/>
      <c r="F24" s="151"/>
      <c r="G24" s="151"/>
      <c r="H24" s="151"/>
      <c r="I24" s="151"/>
      <c r="J24" s="152"/>
      <c r="K24" s="152"/>
      <c r="L24" s="152"/>
      <c r="M24" s="152"/>
      <c r="N24" s="27"/>
      <c r="O24" s="19"/>
    </row>
    <row r="25" spans="2:15">
      <c r="B25" s="17"/>
      <c r="C25" s="26"/>
      <c r="D25" s="151"/>
      <c r="E25" s="151"/>
      <c r="F25" s="151"/>
      <c r="G25" s="151"/>
      <c r="H25" s="151"/>
      <c r="I25" s="151"/>
      <c r="J25" s="152"/>
      <c r="K25" s="152"/>
      <c r="L25" s="152"/>
      <c r="M25" s="152"/>
      <c r="N25" s="27"/>
      <c r="O25" s="19"/>
    </row>
    <row r="26" spans="2:15">
      <c r="B26" s="17"/>
      <c r="C26" s="26"/>
      <c r="D26" s="151"/>
      <c r="E26" s="151"/>
      <c r="F26" s="151"/>
      <c r="G26" s="151"/>
      <c r="H26" s="151"/>
      <c r="I26" s="151"/>
      <c r="J26" s="152"/>
      <c r="K26" s="152"/>
      <c r="L26" s="152"/>
      <c r="M26" s="152"/>
      <c r="N26" s="27"/>
      <c r="O26" s="19"/>
    </row>
    <row r="27" spans="2:15">
      <c r="B27" s="17"/>
      <c r="C27" s="26"/>
      <c r="D27" s="151"/>
      <c r="E27" s="151"/>
      <c r="F27" s="151"/>
      <c r="G27" s="151"/>
      <c r="H27" s="151"/>
      <c r="I27" s="151"/>
      <c r="J27" s="152"/>
      <c r="K27" s="152"/>
      <c r="L27" s="152"/>
      <c r="M27" s="152"/>
      <c r="N27" s="27"/>
      <c r="O27" s="19"/>
    </row>
    <row r="28" spans="2:15">
      <c r="B28" s="17"/>
      <c r="C28" s="26"/>
      <c r="D28" s="151"/>
      <c r="E28" s="151"/>
      <c r="F28" s="151"/>
      <c r="G28" s="151"/>
      <c r="H28" s="151"/>
      <c r="I28" s="151"/>
      <c r="J28" s="152"/>
      <c r="K28" s="152"/>
      <c r="L28" s="152"/>
      <c r="M28" s="152"/>
      <c r="N28" s="27"/>
      <c r="O28" s="19"/>
    </row>
    <row r="29" spans="2:15" ht="23.25">
      <c r="B29" s="17"/>
      <c r="C29" s="26"/>
      <c r="D29" s="151"/>
      <c r="E29" s="153"/>
      <c r="F29" s="153"/>
      <c r="G29" s="153"/>
      <c r="H29" s="153"/>
      <c r="I29" s="153"/>
      <c r="J29" s="154"/>
      <c r="K29" s="154"/>
      <c r="L29" s="154"/>
      <c r="M29" s="154"/>
      <c r="N29" s="27"/>
      <c r="O29" s="19"/>
    </row>
    <row r="30" spans="2:15" ht="20.25">
      <c r="B30" s="17"/>
      <c r="C30" s="26"/>
      <c r="D30" s="151"/>
      <c r="E30" s="768" t="s">
        <v>141</v>
      </c>
      <c r="F30" s="768"/>
      <c r="G30" s="768"/>
      <c r="H30" s="768"/>
      <c r="I30" s="162" t="s">
        <v>166</v>
      </c>
      <c r="J30" s="452" t="str">
        <f>'Data diri'!E8</f>
        <v>Drs. Moch Puja Anwar</v>
      </c>
      <c r="K30" s="258"/>
      <c r="L30" s="258"/>
      <c r="M30" s="163"/>
      <c r="N30" s="27"/>
      <c r="O30" s="19"/>
    </row>
    <row r="31" spans="2:15" ht="20.25">
      <c r="B31" s="17"/>
      <c r="C31" s="26"/>
      <c r="D31" s="151"/>
      <c r="E31" s="768" t="s">
        <v>278</v>
      </c>
      <c r="F31" s="768"/>
      <c r="G31" s="768"/>
      <c r="H31" s="768"/>
      <c r="I31" s="162" t="s">
        <v>166</v>
      </c>
      <c r="J31" s="769" t="str">
        <f>'Data diri'!E15</f>
        <v>196312261988031003</v>
      </c>
      <c r="K31" s="770"/>
      <c r="L31" s="770"/>
      <c r="M31" s="770"/>
      <c r="N31" s="27"/>
      <c r="O31" s="19"/>
    </row>
    <row r="32" spans="2:15" ht="20.25">
      <c r="B32" s="17"/>
      <c r="C32" s="26"/>
      <c r="D32" s="151"/>
      <c r="E32" s="768" t="s">
        <v>280</v>
      </c>
      <c r="F32" s="768"/>
      <c r="G32" s="768"/>
      <c r="H32" s="768"/>
      <c r="I32" s="162" t="s">
        <v>166</v>
      </c>
      <c r="J32" s="776" t="str">
        <f>'Data diri'!E10</f>
        <v>Surabaya, 26 Desember 1963</v>
      </c>
      <c r="K32" s="776"/>
      <c r="L32" s="776"/>
      <c r="M32" s="776"/>
      <c r="N32" s="27"/>
      <c r="O32" s="19"/>
    </row>
    <row r="33" spans="2:15" ht="20.25">
      <c r="B33" s="17"/>
      <c r="C33" s="26"/>
      <c r="D33" s="156"/>
      <c r="E33" s="768" t="s">
        <v>456</v>
      </c>
      <c r="F33" s="768"/>
      <c r="G33" s="768"/>
      <c r="H33" s="768"/>
      <c r="I33" s="162" t="s">
        <v>166</v>
      </c>
      <c r="J33" s="431" t="str">
        <f>'Data diri'!E18</f>
        <v>Pembina Utama Muda</v>
      </c>
      <c r="K33" s="431"/>
      <c r="L33" s="431"/>
      <c r="M33" s="431" t="str">
        <f>'Data diri'!E20</f>
        <v>IV c</v>
      </c>
      <c r="N33" s="27"/>
      <c r="O33" s="19"/>
    </row>
    <row r="34" spans="2:15" ht="20.25">
      <c r="B34" s="17"/>
      <c r="C34" s="26"/>
      <c r="D34" s="152"/>
      <c r="E34" s="768" t="s">
        <v>457</v>
      </c>
      <c r="F34" s="768"/>
      <c r="G34" s="768"/>
      <c r="H34" s="768"/>
      <c r="I34" s="162" t="s">
        <v>166</v>
      </c>
      <c r="J34" s="770" t="str">
        <f>'Data diri'!E22</f>
        <v>SMP Negeri 4  Surabaya</v>
      </c>
      <c r="K34" s="770"/>
      <c r="L34" s="770"/>
      <c r="M34" s="770"/>
      <c r="N34" s="27"/>
      <c r="O34" s="19"/>
    </row>
    <row r="35" spans="2:15" ht="20.25">
      <c r="B35" s="17"/>
      <c r="C35" s="26"/>
      <c r="D35" s="152"/>
      <c r="E35" s="768" t="s">
        <v>153</v>
      </c>
      <c r="F35" s="768"/>
      <c r="G35" s="768"/>
      <c r="H35" s="768"/>
      <c r="I35" s="162" t="s">
        <v>166</v>
      </c>
      <c r="J35" s="770" t="str">
        <f>'Data diri'!E27</f>
        <v>Genteng</v>
      </c>
      <c r="K35" s="770"/>
      <c r="L35" s="770"/>
      <c r="M35" s="770"/>
      <c r="N35" s="27"/>
      <c r="O35" s="19"/>
    </row>
    <row r="36" spans="2:15" ht="20.25">
      <c r="B36" s="17"/>
      <c r="C36" s="26"/>
      <c r="D36" s="157"/>
      <c r="E36" s="768" t="s">
        <v>914</v>
      </c>
      <c r="F36" s="768"/>
      <c r="G36" s="768"/>
      <c r="H36" s="768"/>
      <c r="I36" s="162" t="s">
        <v>166</v>
      </c>
      <c r="J36" s="770" t="str">
        <f>'Data diri'!E28</f>
        <v>Surabaya</v>
      </c>
      <c r="K36" s="770"/>
      <c r="L36" s="770"/>
      <c r="M36" s="770"/>
      <c r="N36" s="27"/>
      <c r="O36" s="19"/>
    </row>
    <row r="37" spans="2:15" ht="20.25">
      <c r="B37" s="17"/>
      <c r="C37" s="26"/>
      <c r="D37" s="157"/>
      <c r="E37" s="768" t="s">
        <v>459</v>
      </c>
      <c r="F37" s="768"/>
      <c r="G37" s="768"/>
      <c r="H37" s="768"/>
      <c r="I37" s="162" t="s">
        <v>166</v>
      </c>
      <c r="J37" s="770" t="str">
        <f>'Data diri'!E29</f>
        <v>Jawa Timur</v>
      </c>
      <c r="K37" s="770"/>
      <c r="L37" s="770"/>
      <c r="M37" s="770"/>
      <c r="N37" s="27"/>
      <c r="O37" s="19"/>
    </row>
    <row r="38" spans="2:15" ht="23.25">
      <c r="B38" s="17"/>
      <c r="C38" s="26"/>
      <c r="D38" s="157"/>
      <c r="E38" s="158"/>
      <c r="F38" s="158"/>
      <c r="G38" s="158"/>
      <c r="H38" s="158"/>
      <c r="I38" s="155"/>
      <c r="J38" s="159"/>
      <c r="K38" s="159"/>
      <c r="L38" s="159"/>
      <c r="M38" s="159"/>
      <c r="N38" s="27"/>
      <c r="O38" s="19"/>
    </row>
    <row r="39" spans="2:15" ht="27">
      <c r="B39" s="17"/>
      <c r="C39" s="26"/>
      <c r="D39" s="160"/>
      <c r="E39" s="777"/>
      <c r="F39" s="777"/>
      <c r="G39" s="777"/>
      <c r="H39" s="777"/>
      <c r="I39" s="777"/>
      <c r="J39" s="777"/>
      <c r="K39" s="778"/>
      <c r="L39" s="778"/>
      <c r="M39" s="161"/>
      <c r="N39" s="27"/>
      <c r="O39" s="19"/>
    </row>
    <row r="40" spans="2:15" ht="27">
      <c r="B40" s="17"/>
      <c r="C40" s="26"/>
      <c r="D40" s="160"/>
      <c r="E40" s="253"/>
      <c r="F40" s="253"/>
      <c r="G40" s="253"/>
      <c r="H40" s="253"/>
      <c r="I40" s="253"/>
      <c r="J40" s="253"/>
      <c r="K40" s="254"/>
      <c r="L40" s="254"/>
      <c r="M40" s="161"/>
      <c r="N40" s="27"/>
      <c r="O40" s="19"/>
    </row>
    <row r="41" spans="2:15" ht="27.75" thickBot="1">
      <c r="B41" s="17"/>
      <c r="C41" s="26"/>
      <c r="D41" s="160"/>
      <c r="E41" s="259"/>
      <c r="F41" s="259"/>
      <c r="G41" s="259"/>
      <c r="H41" s="259"/>
      <c r="I41" s="259"/>
      <c r="J41" s="259"/>
      <c r="K41" s="259"/>
      <c r="L41" s="259"/>
      <c r="M41" s="296"/>
      <c r="N41" s="27"/>
      <c r="O41" s="19"/>
    </row>
    <row r="42" spans="2:15" ht="23.25">
      <c r="B42" s="17"/>
      <c r="C42" s="26"/>
      <c r="D42" s="160"/>
      <c r="E42" s="154"/>
      <c r="F42" s="154"/>
      <c r="G42" s="154"/>
      <c r="H42" s="154"/>
      <c r="I42" s="154"/>
      <c r="J42" s="154"/>
      <c r="K42" s="154"/>
      <c r="L42" s="154"/>
      <c r="M42" s="154"/>
      <c r="N42" s="27"/>
      <c r="O42" s="19"/>
    </row>
    <row r="43" spans="2:15" ht="23.25">
      <c r="B43" s="17"/>
      <c r="C43" s="26"/>
      <c r="D43" s="32"/>
      <c r="M43" s="33"/>
      <c r="N43" s="27"/>
      <c r="O43" s="19"/>
    </row>
    <row r="44" spans="2:15" ht="24" thickBot="1">
      <c r="B44" s="17"/>
      <c r="C44" s="28"/>
      <c r="D44" s="29"/>
      <c r="E44" s="34"/>
      <c r="F44" s="34"/>
      <c r="G44" s="34"/>
      <c r="H44" s="34"/>
      <c r="I44" s="34"/>
      <c r="J44" s="34"/>
      <c r="K44" s="34"/>
      <c r="L44" s="34"/>
      <c r="M44" s="34"/>
      <c r="N44" s="30"/>
      <c r="O44" s="19"/>
    </row>
    <row r="45" spans="2:15" ht="6" customHeight="1" thickBot="1">
      <c r="B45" s="20"/>
      <c r="C45" s="21"/>
      <c r="D45" s="21"/>
      <c r="E45" s="35"/>
      <c r="F45" s="35"/>
      <c r="G45" s="35"/>
      <c r="H45" s="35"/>
      <c r="I45" s="35"/>
      <c r="J45" s="35"/>
      <c r="K45" s="35"/>
      <c r="L45" s="35"/>
      <c r="M45" s="35"/>
      <c r="N45" s="21"/>
      <c r="O45" s="22"/>
    </row>
    <row r="46" spans="2:15" ht="24" thickTop="1">
      <c r="E46" s="36"/>
      <c r="F46" s="36"/>
      <c r="G46" s="36"/>
      <c r="H46" s="36"/>
      <c r="I46" s="36"/>
      <c r="J46" s="36"/>
      <c r="K46" s="36"/>
      <c r="L46" s="36"/>
      <c r="M46" s="36"/>
    </row>
    <row r="47" spans="2:15" ht="23.25">
      <c r="E47" s="36"/>
      <c r="F47" s="36"/>
      <c r="G47" s="36"/>
      <c r="H47" s="36"/>
      <c r="I47" s="36"/>
      <c r="J47" s="36"/>
      <c r="K47" s="36"/>
      <c r="L47" s="36"/>
      <c r="M47" s="36"/>
    </row>
    <row r="48" spans="2:15" ht="23.25">
      <c r="E48" s="36"/>
      <c r="F48" s="36"/>
      <c r="G48" s="36"/>
      <c r="H48" s="36"/>
      <c r="I48" s="36"/>
      <c r="J48" s="36"/>
      <c r="K48" s="36"/>
      <c r="L48" s="36"/>
      <c r="M48" s="36"/>
    </row>
    <row r="49" spans="5:13" ht="23.25">
      <c r="E49" s="36"/>
      <c r="F49" s="36"/>
      <c r="G49" s="36"/>
      <c r="H49" s="36"/>
      <c r="I49" s="36"/>
      <c r="J49" s="36"/>
      <c r="K49" s="36"/>
      <c r="L49" s="36"/>
      <c r="M49" s="36"/>
    </row>
    <row r="50" spans="5:13" ht="23.25">
      <c r="E50" s="36"/>
      <c r="F50" s="36"/>
      <c r="G50" s="36"/>
      <c r="H50" s="36"/>
      <c r="I50" s="36"/>
      <c r="J50" s="36"/>
      <c r="K50" s="36"/>
      <c r="L50" s="36"/>
      <c r="M50" s="36"/>
    </row>
    <row r="51" spans="5:13" ht="23.25">
      <c r="E51" s="36"/>
      <c r="F51" s="36"/>
      <c r="G51" s="36"/>
      <c r="H51" s="36"/>
      <c r="I51" s="36"/>
      <c r="J51" s="36"/>
      <c r="K51" s="36"/>
      <c r="L51" s="36"/>
      <c r="M51" s="36"/>
    </row>
    <row r="52" spans="5:13" ht="23.25">
      <c r="E52" s="36"/>
      <c r="F52" s="36"/>
      <c r="G52" s="36"/>
      <c r="H52" s="36"/>
      <c r="I52" s="36"/>
      <c r="J52" s="36"/>
      <c r="K52" s="36"/>
      <c r="L52" s="36"/>
      <c r="M52" s="36"/>
    </row>
    <row r="53" spans="5:13" ht="23.25">
      <c r="E53" s="36"/>
      <c r="F53" s="36"/>
      <c r="G53" s="36"/>
      <c r="H53" s="36"/>
      <c r="I53" s="36"/>
      <c r="J53" s="36"/>
      <c r="K53" s="36"/>
      <c r="L53" s="36"/>
      <c r="M53" s="36"/>
    </row>
    <row r="54" spans="5:13" ht="23.25">
      <c r="E54" s="36"/>
      <c r="F54" s="36"/>
      <c r="G54" s="36"/>
      <c r="H54" s="36"/>
      <c r="I54" s="36"/>
      <c r="J54" s="36"/>
      <c r="K54" s="36"/>
      <c r="L54" s="36"/>
      <c r="M54" s="36"/>
    </row>
    <row r="55" spans="5:13" ht="23.25">
      <c r="E55" s="36"/>
      <c r="F55" s="36"/>
      <c r="G55" s="36"/>
      <c r="H55" s="36"/>
      <c r="I55" s="36"/>
      <c r="J55" s="36"/>
      <c r="K55" s="36"/>
      <c r="L55" s="36"/>
      <c r="M55" s="36"/>
    </row>
    <row r="56" spans="5:13" ht="23.25">
      <c r="E56" s="36"/>
      <c r="F56" s="36"/>
      <c r="G56" s="36"/>
      <c r="H56" s="36"/>
      <c r="I56" s="36"/>
      <c r="J56" s="36"/>
      <c r="K56" s="36"/>
      <c r="L56" s="36"/>
      <c r="M56" s="36"/>
    </row>
  </sheetData>
  <mergeCells count="21">
    <mergeCell ref="E39:J39"/>
    <mergeCell ref="K39:L39"/>
    <mergeCell ref="E35:H35"/>
    <mergeCell ref="J35:M35"/>
    <mergeCell ref="E36:H36"/>
    <mergeCell ref="J36:M36"/>
    <mergeCell ref="E37:H37"/>
    <mergeCell ref="J37:M37"/>
    <mergeCell ref="E32:H32"/>
    <mergeCell ref="J32:M32"/>
    <mergeCell ref="E33:H33"/>
    <mergeCell ref="E34:H34"/>
    <mergeCell ref="J34:M34"/>
    <mergeCell ref="E31:H31"/>
    <mergeCell ref="J31:M31"/>
    <mergeCell ref="D18:M18"/>
    <mergeCell ref="D19:M19"/>
    <mergeCell ref="D20:M20"/>
    <mergeCell ref="D21:M21"/>
    <mergeCell ref="D22:M22"/>
    <mergeCell ref="E30:H30"/>
  </mergeCells>
  <pageMargins left="0.59055118110236227" right="0.59055118110236227" top="0.78740157480314965" bottom="0.78740157480314965" header="0.31496062992125984" footer="0.31496062992125984"/>
  <pageSetup paperSize="5"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Q559"/>
  <sheetViews>
    <sheetView view="pageBreakPreview" topLeftCell="A191" zoomScaleNormal="100" zoomScaleSheetLayoutView="100" workbookViewId="0">
      <selection activeCell="A443" sqref="A443:XFD444"/>
    </sheetView>
  </sheetViews>
  <sheetFormatPr defaultRowHeight="16.5"/>
  <cols>
    <col min="1" max="1" width="3.625" customWidth="1"/>
    <col min="2" max="2" width="4.25" style="1" customWidth="1"/>
    <col min="3" max="3" width="17.75" style="1" customWidth="1"/>
    <col min="4" max="4" width="4.125" style="1" customWidth="1"/>
    <col min="5" max="5" width="6.625" style="286" customWidth="1"/>
    <col min="6" max="6" width="2.75" style="1" customWidth="1"/>
    <col min="7" max="7" width="17.25" style="1" customWidth="1"/>
    <col min="8" max="8" width="4" style="1" customWidth="1"/>
    <col min="9" max="9" width="4.5" style="1" customWidth="1"/>
    <col min="10" max="12" width="6.125" style="1" customWidth="1"/>
    <col min="13" max="13" width="3.125" customWidth="1"/>
    <col min="14" max="14" width="0.25" customWidth="1"/>
  </cols>
  <sheetData>
    <row r="1" spans="2:13" ht="12.75" customHeight="1"/>
    <row r="2" spans="2:13" ht="12.75" customHeight="1">
      <c r="B2" s="3"/>
      <c r="C2" s="3"/>
      <c r="D2" s="3"/>
      <c r="E2" s="741"/>
      <c r="F2" s="3"/>
      <c r="G2" s="3"/>
      <c r="H2" s="3"/>
      <c r="I2" s="3"/>
      <c r="J2" s="3"/>
      <c r="K2" s="3"/>
      <c r="L2" s="3"/>
    </row>
    <row r="3" spans="2:13" s="4" customFormat="1" ht="16.5" customHeight="1">
      <c r="B3" s="395"/>
      <c r="C3" s="395"/>
      <c r="D3" s="395"/>
      <c r="E3" s="396"/>
      <c r="F3" s="395"/>
      <c r="G3" s="395"/>
      <c r="H3" s="395"/>
      <c r="I3" s="879" t="s">
        <v>216</v>
      </c>
      <c r="J3" s="880"/>
      <c r="K3" s="881"/>
      <c r="L3" s="751"/>
      <c r="M3" s="8"/>
    </row>
    <row r="4" spans="2:13" s="4" customFormat="1" ht="15.75">
      <c r="B4" s="395"/>
      <c r="C4" s="395"/>
      <c r="D4" s="395"/>
      <c r="E4" s="396"/>
      <c r="F4" s="395"/>
      <c r="G4" s="395"/>
      <c r="H4" s="395"/>
      <c r="I4" s="395"/>
      <c r="J4" s="395"/>
      <c r="K4" s="395"/>
      <c r="L4" s="395"/>
      <c r="M4" s="8"/>
    </row>
    <row r="5" spans="2:13" s="4" customFormat="1" ht="15.75">
      <c r="B5" s="395"/>
      <c r="C5" s="395"/>
      <c r="D5" s="395"/>
      <c r="E5" s="396"/>
      <c r="F5" s="395"/>
      <c r="G5" s="395"/>
      <c r="H5" s="395"/>
      <c r="I5" s="395"/>
      <c r="J5" s="395"/>
      <c r="K5" s="395"/>
      <c r="L5" s="395"/>
      <c r="M5" s="8"/>
    </row>
    <row r="6" spans="2:13" s="4" customFormat="1" ht="15.75">
      <c r="B6" s="882" t="s">
        <v>215</v>
      </c>
      <c r="C6" s="882"/>
      <c r="D6" s="882"/>
      <c r="E6" s="882"/>
      <c r="F6" s="882"/>
      <c r="G6" s="882"/>
      <c r="H6" s="882"/>
      <c r="I6" s="882"/>
      <c r="J6" s="882"/>
      <c r="K6" s="882"/>
      <c r="L6" s="882"/>
      <c r="M6" s="8"/>
    </row>
    <row r="7" spans="2:13" s="4" customFormat="1" ht="15.75">
      <c r="B7" s="882" t="s">
        <v>853</v>
      </c>
      <c r="C7" s="882"/>
      <c r="D7" s="882"/>
      <c r="E7" s="882"/>
      <c r="F7" s="882"/>
      <c r="G7" s="882"/>
      <c r="H7" s="882"/>
      <c r="I7" s="882"/>
      <c r="J7" s="882"/>
      <c r="K7" s="882"/>
      <c r="L7" s="882"/>
      <c r="M7" s="8"/>
    </row>
    <row r="8" spans="2:13" s="4" customFormat="1" ht="21.75" customHeight="1">
      <c r="B8" s="395"/>
      <c r="C8" s="395"/>
      <c r="D8" s="395"/>
      <c r="E8" s="396"/>
      <c r="F8" s="395"/>
      <c r="G8" s="395"/>
      <c r="H8" s="395"/>
      <c r="I8" s="395" t="s">
        <v>645</v>
      </c>
      <c r="J8" s="395"/>
      <c r="K8" s="395"/>
      <c r="L8" s="395"/>
      <c r="M8" s="8"/>
    </row>
    <row r="9" spans="2:13" s="4" customFormat="1" ht="21.75" customHeight="1">
      <c r="B9" s="396" t="s">
        <v>199</v>
      </c>
      <c r="C9" s="396"/>
      <c r="D9" s="396"/>
      <c r="E9" s="396"/>
      <c r="F9" s="397" t="s">
        <v>166</v>
      </c>
      <c r="G9" s="737" t="str">
        <f>'Data diri'!E8</f>
        <v>Drs. Moch Puja Anwar</v>
      </c>
      <c r="J9" s="396"/>
      <c r="K9" s="396"/>
      <c r="L9" s="396"/>
      <c r="M9" s="8"/>
    </row>
    <row r="10" spans="2:13" s="4" customFormat="1" ht="21.75" customHeight="1">
      <c r="B10" s="396" t="s">
        <v>207</v>
      </c>
      <c r="C10" s="396"/>
      <c r="D10" s="396"/>
      <c r="E10" s="396"/>
      <c r="F10" s="397" t="s">
        <v>166</v>
      </c>
      <c r="G10" s="737" t="str">
        <f>'Data diri'!E15</f>
        <v>196312261988031003</v>
      </c>
      <c r="I10" s="738" t="str">
        <f>'Data diri'!E32</f>
        <v>-</v>
      </c>
      <c r="K10" s="396"/>
      <c r="L10" s="8"/>
      <c r="M10" s="8"/>
    </row>
    <row r="11" spans="2:13" s="4" customFormat="1" ht="21.75" customHeight="1">
      <c r="B11" s="396" t="s">
        <v>208</v>
      </c>
      <c r="C11" s="396"/>
      <c r="D11" s="396"/>
      <c r="E11" s="396"/>
      <c r="F11" s="397" t="s">
        <v>166</v>
      </c>
      <c r="G11" s="673" t="str">
        <f>'Data diri'!E18</f>
        <v>Pembina Utama Muda</v>
      </c>
      <c r="I11" s="673" t="str">
        <f>'Data diri'!E20</f>
        <v>IV c</v>
      </c>
      <c r="K11" s="8" t="s">
        <v>645</v>
      </c>
      <c r="L11" s="396"/>
      <c r="M11" s="8"/>
    </row>
    <row r="12" spans="2:13" s="4" customFormat="1" ht="21.75" customHeight="1">
      <c r="B12" s="739" t="s">
        <v>209</v>
      </c>
      <c r="C12" s="739"/>
      <c r="D12" s="739"/>
      <c r="E12" s="396"/>
      <c r="F12" s="740" t="s">
        <v>166</v>
      </c>
      <c r="G12" s="738">
        <f>'Data diri'!E21</f>
        <v>41365</v>
      </c>
      <c r="J12" s="739"/>
      <c r="K12" s="739"/>
      <c r="L12" s="739"/>
      <c r="M12" s="8"/>
    </row>
    <row r="13" spans="2:13" s="4" customFormat="1" ht="21.75" customHeight="1">
      <c r="B13" s="396" t="s">
        <v>210</v>
      </c>
      <c r="C13" s="396"/>
      <c r="D13" s="396"/>
      <c r="E13" s="396"/>
      <c r="F13" s="397" t="s">
        <v>166</v>
      </c>
      <c r="G13" s="673" t="str">
        <f>'Data diri'!E33</f>
        <v>0558741643200013 / 085835055011</v>
      </c>
      <c r="J13" s="396"/>
      <c r="K13" s="396"/>
      <c r="L13" s="396"/>
      <c r="M13" s="8"/>
    </row>
    <row r="14" spans="2:13" s="4" customFormat="1" ht="21.75" customHeight="1">
      <c r="B14" s="396" t="s">
        <v>613</v>
      </c>
      <c r="C14" s="396"/>
      <c r="D14" s="396"/>
      <c r="E14" s="396"/>
      <c r="F14" s="397" t="s">
        <v>166</v>
      </c>
      <c r="G14" s="673" t="str">
        <f>'Data diri'!E22</f>
        <v>SMP Negeri 4  Surabaya</v>
      </c>
      <c r="J14" s="396"/>
      <c r="K14" s="396"/>
      <c r="L14" s="396"/>
      <c r="M14" s="8"/>
    </row>
    <row r="15" spans="2:13" s="4" customFormat="1" ht="21.75" customHeight="1">
      <c r="B15" s="673"/>
      <c r="C15" s="396"/>
      <c r="D15" s="396"/>
      <c r="E15" s="396"/>
      <c r="F15" s="397"/>
      <c r="G15" s="673" t="str">
        <f>'Data diri'!E25</f>
        <v>Jl. Tanjung Anom No. 12 Surabaya</v>
      </c>
      <c r="J15" s="396"/>
      <c r="K15" s="396"/>
      <c r="L15" s="396"/>
      <c r="M15" s="8"/>
    </row>
    <row r="16" spans="2:13" s="4" customFormat="1" ht="21.75" customHeight="1">
      <c r="B16" s="396" t="s">
        <v>217</v>
      </c>
      <c r="C16" s="396"/>
      <c r="D16" s="396"/>
      <c r="E16" s="396"/>
      <c r="F16" s="397" t="s">
        <v>166</v>
      </c>
      <c r="G16" s="673" t="str">
        <f>'Data diri'!E24</f>
        <v>15 – 07 - 2014</v>
      </c>
      <c r="J16" s="396"/>
      <c r="K16" s="396"/>
      <c r="L16" s="396"/>
      <c r="M16" s="8"/>
    </row>
    <row r="17" spans="2:13" s="4" customFormat="1" ht="21.75" customHeight="1">
      <c r="B17" s="396" t="s">
        <v>171</v>
      </c>
      <c r="C17" s="396"/>
      <c r="D17" s="396"/>
      <c r="E17" s="396"/>
      <c r="F17" s="397" t="s">
        <v>166</v>
      </c>
      <c r="G17" s="673" t="str">
        <f>'Data diri'!E34</f>
        <v>1 Januari s/d. 31 Desember 2017</v>
      </c>
      <c r="J17" s="396"/>
      <c r="K17" s="396"/>
      <c r="L17" s="396"/>
      <c r="M17" s="8"/>
    </row>
    <row r="18" spans="2:13" s="4" customFormat="1" ht="21.75" customHeight="1">
      <c r="B18" s="395"/>
      <c r="C18" s="395"/>
      <c r="D18" s="395"/>
      <c r="E18" s="396"/>
      <c r="F18" s="395"/>
      <c r="G18" s="395"/>
      <c r="H18" s="395"/>
      <c r="I18" s="395"/>
      <c r="J18" s="395"/>
      <c r="K18" s="395"/>
      <c r="L18" s="395"/>
      <c r="M18" s="8"/>
    </row>
    <row r="19" spans="2:13" s="4" customFormat="1" ht="21.75" customHeight="1">
      <c r="B19" s="883" t="s">
        <v>211</v>
      </c>
      <c r="C19" s="884"/>
      <c r="D19" s="884"/>
      <c r="E19" s="885"/>
      <c r="F19" s="885"/>
      <c r="G19" s="884"/>
      <c r="H19" s="884"/>
      <c r="I19" s="884"/>
      <c r="J19" s="884"/>
      <c r="K19" s="884"/>
      <c r="L19" s="886"/>
      <c r="M19" s="8"/>
    </row>
    <row r="20" spans="2:13" s="4" customFormat="1" ht="21.75" customHeight="1">
      <c r="B20" s="887" t="s">
        <v>212</v>
      </c>
      <c r="C20" s="888"/>
      <c r="D20" s="888"/>
      <c r="E20" s="888"/>
      <c r="F20" s="888"/>
      <c r="G20" s="888"/>
      <c r="H20" s="888"/>
      <c r="I20" s="888"/>
      <c r="J20" s="888"/>
      <c r="K20" s="888"/>
      <c r="L20" s="889"/>
      <c r="M20" s="8"/>
    </row>
    <row r="21" spans="2:13" s="4" customFormat="1" ht="21.75" customHeight="1">
      <c r="B21" s="400"/>
      <c r="C21" s="401"/>
      <c r="D21" s="401"/>
      <c r="E21" s="731"/>
      <c r="F21" s="401"/>
      <c r="G21" s="401"/>
      <c r="H21" s="401"/>
      <c r="I21" s="401"/>
      <c r="J21" s="401"/>
      <c r="K21" s="401"/>
      <c r="L21" s="402"/>
      <c r="M21" s="8"/>
    </row>
    <row r="22" spans="2:13" s="4" customFormat="1" ht="21.75" customHeight="1">
      <c r="B22" s="890" t="s">
        <v>213</v>
      </c>
      <c r="C22" s="891"/>
      <c r="D22" s="891"/>
      <c r="E22" s="891"/>
      <c r="F22" s="891"/>
      <c r="G22" s="891"/>
      <c r="H22" s="891"/>
      <c r="I22" s="891"/>
      <c r="J22" s="891"/>
      <c r="K22" s="891"/>
      <c r="L22" s="892"/>
      <c r="M22" s="8"/>
    </row>
    <row r="23" spans="2:13" s="4" customFormat="1" ht="21.75" customHeight="1">
      <c r="B23" s="890"/>
      <c r="C23" s="891"/>
      <c r="D23" s="891"/>
      <c r="E23" s="891"/>
      <c r="F23" s="891"/>
      <c r="G23" s="891"/>
      <c r="H23" s="891"/>
      <c r="I23" s="891"/>
      <c r="J23" s="891"/>
      <c r="K23" s="891"/>
      <c r="L23" s="892"/>
      <c r="M23" s="8"/>
    </row>
    <row r="24" spans="2:13" s="4" customFormat="1" ht="21.75" customHeight="1">
      <c r="B24" s="403"/>
      <c r="C24" s="404"/>
      <c r="D24" s="404"/>
      <c r="E24" s="407"/>
      <c r="F24" s="404"/>
      <c r="G24" s="404"/>
      <c r="H24" s="404"/>
      <c r="I24" s="404"/>
      <c r="J24" s="404"/>
      <c r="K24" s="404"/>
      <c r="L24" s="405"/>
      <c r="M24" s="8"/>
    </row>
    <row r="25" spans="2:13" s="4" customFormat="1" ht="21.75" customHeight="1">
      <c r="B25" s="403"/>
      <c r="C25" s="404"/>
      <c r="D25" s="404"/>
      <c r="E25" s="407"/>
      <c r="F25" s="404"/>
      <c r="G25" s="404"/>
      <c r="H25" s="404"/>
      <c r="I25" s="404"/>
      <c r="J25" s="404"/>
      <c r="K25" s="404"/>
      <c r="L25" s="405"/>
      <c r="M25" s="8"/>
    </row>
    <row r="26" spans="2:13" s="4" customFormat="1" ht="21.75" customHeight="1">
      <c r="B26" s="403"/>
      <c r="C26" s="404"/>
      <c r="D26" s="404"/>
      <c r="E26" s="407"/>
      <c r="F26" s="404"/>
      <c r="G26" s="404"/>
      <c r="H26" s="404"/>
      <c r="I26" s="404"/>
      <c r="J26" s="404"/>
      <c r="K26" s="404"/>
      <c r="L26" s="405"/>
      <c r="M26" s="8"/>
    </row>
    <row r="27" spans="2:13" s="4" customFormat="1" ht="21.75" customHeight="1">
      <c r="B27" s="786" t="s">
        <v>1020</v>
      </c>
      <c r="C27" s="787"/>
      <c r="D27" s="787"/>
      <c r="E27" s="407"/>
      <c r="F27" s="407"/>
      <c r="G27" s="407"/>
      <c r="H27" s="670"/>
      <c r="I27" s="894" t="s">
        <v>854</v>
      </c>
      <c r="J27" s="894"/>
      <c r="K27" s="894"/>
      <c r="L27" s="895"/>
      <c r="M27" s="8"/>
    </row>
    <row r="28" spans="2:13" s="4" customFormat="1" ht="21.75" customHeight="1">
      <c r="B28" s="784" t="str">
        <f>'Data diri'!E8</f>
        <v>Drs. Moch Puja Anwar</v>
      </c>
      <c r="C28" s="785"/>
      <c r="D28" s="785"/>
      <c r="E28" s="742"/>
      <c r="F28" s="734"/>
      <c r="G28" s="734"/>
      <c r="H28" s="876" t="str">
        <f>'Data diri'!E38</f>
        <v>Drs. Moch Kelik.S.D,M.Si</v>
      </c>
      <c r="I28" s="876"/>
      <c r="J28" s="876"/>
      <c r="K28" s="876"/>
      <c r="L28" s="877"/>
      <c r="M28" s="8"/>
    </row>
    <row r="29" spans="2:13" s="4" customFormat="1" ht="21.75" customHeight="1">
      <c r="B29" s="730" t="s">
        <v>301</v>
      </c>
      <c r="C29" s="878" t="str">
        <f>'Data diri'!E15</f>
        <v>196312261988031003</v>
      </c>
      <c r="D29" s="876"/>
      <c r="E29" s="735"/>
      <c r="F29" s="669"/>
      <c r="G29" s="670"/>
      <c r="H29" s="407" t="s">
        <v>987</v>
      </c>
      <c r="I29" s="876" t="str">
        <f>'Data diri'!E39</f>
        <v>196405241985121002</v>
      </c>
      <c r="J29" s="876"/>
      <c r="K29" s="876"/>
      <c r="L29" s="877"/>
      <c r="M29" s="8"/>
    </row>
    <row r="30" spans="2:13" s="4" customFormat="1" ht="21.75" customHeight="1">
      <c r="B30" s="668"/>
      <c r="C30" s="669"/>
      <c r="D30" s="669"/>
      <c r="E30" s="735"/>
      <c r="F30" s="669"/>
      <c r="G30" s="670"/>
      <c r="H30" s="670"/>
      <c r="I30" s="670"/>
      <c r="J30" s="670"/>
      <c r="K30" s="670"/>
      <c r="L30" s="671"/>
      <c r="M30" s="8"/>
    </row>
    <row r="31" spans="2:13" s="4" customFormat="1" ht="21.75" customHeight="1">
      <c r="B31" s="668"/>
      <c r="C31" s="669"/>
      <c r="D31" s="669"/>
      <c r="E31" s="735"/>
      <c r="F31" s="669"/>
      <c r="G31" s="670"/>
      <c r="H31" s="670"/>
      <c r="I31" s="670"/>
      <c r="J31" s="670"/>
      <c r="K31" s="670"/>
      <c r="L31" s="671"/>
      <c r="M31" s="8"/>
    </row>
    <row r="32" spans="2:13" s="4" customFormat="1" ht="21.75" customHeight="1">
      <c r="B32" s="786"/>
      <c r="C32" s="787"/>
      <c r="D32" s="669"/>
      <c r="E32" s="735"/>
      <c r="F32" s="669"/>
      <c r="G32" s="893"/>
      <c r="H32" s="893"/>
      <c r="I32" s="787"/>
      <c r="J32" s="787"/>
      <c r="K32" s="787"/>
      <c r="L32" s="733"/>
      <c r="M32" s="8"/>
    </row>
    <row r="33" spans="2:15" s="4" customFormat="1" ht="21.75" customHeight="1">
      <c r="B33" s="730"/>
      <c r="C33" s="407" t="s">
        <v>214</v>
      </c>
      <c r="D33" s="669"/>
      <c r="E33" s="735"/>
      <c r="F33" s="669"/>
      <c r="G33" s="893"/>
      <c r="H33" s="893"/>
      <c r="I33" s="787" t="s">
        <v>214</v>
      </c>
      <c r="J33" s="787"/>
      <c r="K33" s="787"/>
      <c r="L33" s="733"/>
      <c r="M33" s="8"/>
    </row>
    <row r="34" spans="2:15" s="4" customFormat="1" ht="21.75" customHeight="1">
      <c r="B34" s="730"/>
      <c r="C34" s="407"/>
      <c r="D34" s="669"/>
      <c r="E34" s="735"/>
      <c r="F34" s="669"/>
      <c r="G34" s="893"/>
      <c r="H34" s="893"/>
      <c r="I34" s="407"/>
      <c r="J34" s="732"/>
      <c r="K34" s="732"/>
      <c r="L34" s="733"/>
      <c r="M34" s="8"/>
    </row>
    <row r="35" spans="2:15" s="4" customFormat="1" ht="21.75" customHeight="1">
      <c r="B35" s="403"/>
      <c r="C35" s="404"/>
      <c r="D35" s="404"/>
      <c r="E35" s="407"/>
      <c r="F35" s="404"/>
      <c r="G35" s="404"/>
      <c r="H35" s="404"/>
      <c r="I35" s="404"/>
      <c r="J35" s="404"/>
      <c r="K35" s="404"/>
      <c r="L35" s="405"/>
      <c r="M35" s="8"/>
    </row>
    <row r="36" spans="2:15" s="4" customFormat="1" ht="21.75" customHeight="1">
      <c r="B36" s="403"/>
      <c r="C36" s="731" t="s">
        <v>1019</v>
      </c>
      <c r="D36" s="779" t="str">
        <f>'Data diri'!E46</f>
        <v/>
      </c>
      <c r="E36" s="779"/>
      <c r="F36" s="779"/>
      <c r="G36" s="779"/>
      <c r="H36" s="404"/>
      <c r="I36" s="404"/>
      <c r="J36" s="404"/>
      <c r="K36" s="404"/>
      <c r="L36" s="405"/>
      <c r="M36" s="8"/>
    </row>
    <row r="37" spans="2:15" s="4" customFormat="1" ht="21.75" customHeight="1">
      <c r="B37" s="403"/>
      <c r="C37" s="404"/>
      <c r="D37" s="404"/>
      <c r="E37" s="407"/>
      <c r="F37" s="404"/>
      <c r="G37" s="404"/>
      <c r="H37" s="404"/>
      <c r="I37" s="404"/>
      <c r="J37" s="404"/>
      <c r="K37" s="404"/>
      <c r="L37" s="405"/>
      <c r="M37" s="8"/>
    </row>
    <row r="38" spans="2:15" s="4" customFormat="1" ht="21.75" customHeight="1">
      <c r="B38" s="403"/>
      <c r="C38" s="406"/>
      <c r="D38" s="406"/>
      <c r="E38" s="406"/>
      <c r="F38" s="406"/>
      <c r="G38" s="407"/>
      <c r="H38" s="404"/>
      <c r="I38" s="395"/>
      <c r="J38" s="404"/>
      <c r="K38" s="404"/>
      <c r="L38" s="405"/>
      <c r="M38" s="8"/>
    </row>
    <row r="39" spans="2:15" s="4" customFormat="1" ht="21.75" customHeight="1">
      <c r="B39" s="408"/>
      <c r="C39" s="409"/>
      <c r="D39" s="409"/>
      <c r="E39" s="743"/>
      <c r="F39" s="409"/>
      <c r="G39" s="409"/>
      <c r="H39" s="409"/>
      <c r="I39" s="409"/>
      <c r="J39" s="409"/>
      <c r="K39" s="409"/>
      <c r="L39" s="410"/>
      <c r="M39" s="8"/>
    </row>
    <row r="40" spans="2:15">
      <c r="B40" s="395"/>
      <c r="C40" s="395"/>
      <c r="D40" s="395"/>
      <c r="E40" s="396"/>
      <c r="F40" s="395"/>
      <c r="G40" s="395"/>
      <c r="H40" s="395"/>
      <c r="I40" s="395"/>
      <c r="J40" s="395"/>
      <c r="K40" s="395"/>
      <c r="L40" s="395"/>
      <c r="M40" s="7"/>
    </row>
    <row r="41" spans="2:15">
      <c r="B41" s="411"/>
      <c r="C41" s="411"/>
      <c r="D41" s="411"/>
      <c r="E41" s="398"/>
      <c r="F41" s="411"/>
      <c r="G41" s="411"/>
      <c r="H41" s="411"/>
      <c r="I41" s="411"/>
      <c r="J41" s="411"/>
      <c r="K41" s="411"/>
      <c r="L41" s="411"/>
      <c r="M41" s="7"/>
    </row>
    <row r="42" spans="2:15">
      <c r="B42" s="411"/>
      <c r="C42" s="411"/>
      <c r="D42" s="411"/>
      <c r="E42" s="398"/>
      <c r="F42" s="411"/>
      <c r="G42" s="411"/>
      <c r="H42" s="411"/>
      <c r="I42" s="411"/>
      <c r="J42" s="411"/>
      <c r="K42" s="411"/>
      <c r="L42" s="411"/>
      <c r="M42" s="7"/>
    </row>
    <row r="43" spans="2:15" ht="18" customHeight="1">
      <c r="B43" s="411"/>
      <c r="C43" s="411"/>
      <c r="D43" s="411"/>
      <c r="E43" s="398"/>
      <c r="F43" s="411"/>
      <c r="G43" s="411"/>
      <c r="H43" s="411"/>
      <c r="I43" s="411"/>
      <c r="J43" s="411"/>
      <c r="K43" s="411"/>
      <c r="L43" s="411"/>
      <c r="M43" s="7"/>
    </row>
    <row r="44" spans="2:15" ht="18.75">
      <c r="B44" s="874" t="s">
        <v>21</v>
      </c>
      <c r="C44" s="874"/>
      <c r="D44" s="874"/>
      <c r="E44" s="874"/>
      <c r="F44" s="874"/>
      <c r="G44" s="874"/>
      <c r="H44" s="874"/>
      <c r="I44" s="874"/>
      <c r="J44" s="874"/>
      <c r="K44" s="874"/>
      <c r="L44" s="874"/>
      <c r="M44" s="7"/>
    </row>
    <row r="45" spans="2:15" ht="15" customHeight="1">
      <c r="B45" s="875" t="s">
        <v>20</v>
      </c>
      <c r="C45" s="875"/>
      <c r="D45" s="875"/>
      <c r="E45" s="875"/>
      <c r="F45" s="875"/>
      <c r="G45" s="875"/>
      <c r="H45" s="875"/>
      <c r="I45" s="875"/>
      <c r="J45" s="875"/>
      <c r="K45" s="875"/>
      <c r="L45" s="875"/>
      <c r="M45" s="7"/>
    </row>
    <row r="46" spans="2:15" ht="7.5" customHeight="1" thickBot="1">
      <c r="B46" s="412"/>
      <c r="C46" s="412"/>
      <c r="D46" s="412"/>
      <c r="E46" s="744"/>
      <c r="F46" s="412"/>
      <c r="G46" s="412"/>
      <c r="H46" s="412"/>
      <c r="I46" s="412"/>
      <c r="J46" s="411"/>
      <c r="K46" s="412"/>
      <c r="L46" s="411"/>
      <c r="M46" s="7"/>
    </row>
    <row r="47" spans="2:15" ht="19.5" customHeight="1" thickTop="1">
      <c r="B47" s="413" t="s">
        <v>13</v>
      </c>
      <c r="C47" s="788" t="s">
        <v>14</v>
      </c>
      <c r="D47" s="789"/>
      <c r="E47" s="789"/>
      <c r="F47" s="789"/>
      <c r="G47" s="789"/>
      <c r="H47" s="789"/>
      <c r="I47" s="790"/>
      <c r="J47" s="820" t="s">
        <v>15</v>
      </c>
      <c r="K47" s="820"/>
      <c r="L47" s="820"/>
      <c r="M47" s="7"/>
    </row>
    <row r="48" spans="2:15" ht="15" customHeight="1">
      <c r="B48" s="857" t="s">
        <v>0</v>
      </c>
      <c r="C48" s="840" t="s">
        <v>7</v>
      </c>
      <c r="D48" s="841"/>
      <c r="E48" s="842"/>
      <c r="F48" s="842"/>
      <c r="G48" s="841"/>
      <c r="H48" s="841"/>
      <c r="I48" s="843"/>
      <c r="J48" s="867" t="s">
        <v>645</v>
      </c>
      <c r="K48" s="867">
        <v>1</v>
      </c>
      <c r="L48" s="867"/>
      <c r="M48" s="7"/>
      <c r="O48" s="299"/>
    </row>
    <row r="49" spans="2:15" ht="18.75">
      <c r="B49" s="792"/>
      <c r="C49" s="821"/>
      <c r="D49" s="822"/>
      <c r="E49" s="822"/>
      <c r="F49" s="822"/>
      <c r="G49" s="822"/>
      <c r="H49" s="822"/>
      <c r="I49" s="823"/>
      <c r="J49" s="791"/>
      <c r="K49" s="791"/>
      <c r="L49" s="791"/>
      <c r="M49" s="7"/>
      <c r="O49" s="299"/>
    </row>
    <row r="50" spans="2:15" ht="15" customHeight="1">
      <c r="B50" s="792" t="s">
        <v>1</v>
      </c>
      <c r="C50" s="796" t="s">
        <v>8</v>
      </c>
      <c r="D50" s="797"/>
      <c r="E50" s="797"/>
      <c r="F50" s="797"/>
      <c r="G50" s="797"/>
      <c r="H50" s="797"/>
      <c r="I50" s="798"/>
      <c r="J50" s="791"/>
      <c r="K50" s="791"/>
      <c r="L50" s="791">
        <v>2</v>
      </c>
      <c r="M50" s="7"/>
      <c r="O50" s="299"/>
    </row>
    <row r="51" spans="2:15" ht="18.75">
      <c r="B51" s="792"/>
      <c r="C51" s="844"/>
      <c r="D51" s="845"/>
      <c r="E51" s="845"/>
      <c r="F51" s="845"/>
      <c r="G51" s="845"/>
      <c r="H51" s="845"/>
      <c r="I51" s="846"/>
      <c r="J51" s="791"/>
      <c r="K51" s="791"/>
      <c r="L51" s="791"/>
      <c r="M51" s="7"/>
      <c r="O51" s="299"/>
    </row>
    <row r="52" spans="2:15" ht="18.75">
      <c r="B52" s="792"/>
      <c r="C52" s="821"/>
      <c r="D52" s="822"/>
      <c r="E52" s="822"/>
      <c r="F52" s="822"/>
      <c r="G52" s="822"/>
      <c r="H52" s="822"/>
      <c r="I52" s="823"/>
      <c r="J52" s="791"/>
      <c r="K52" s="791"/>
      <c r="L52" s="791"/>
      <c r="M52" s="7"/>
      <c r="O52" s="299"/>
    </row>
    <row r="53" spans="2:15" ht="15" customHeight="1">
      <c r="B53" s="792" t="s">
        <v>2</v>
      </c>
      <c r="C53" s="796" t="s">
        <v>9</v>
      </c>
      <c r="D53" s="797"/>
      <c r="E53" s="797"/>
      <c r="F53" s="797"/>
      <c r="G53" s="797"/>
      <c r="H53" s="797"/>
      <c r="I53" s="798"/>
      <c r="J53" s="791"/>
      <c r="K53" s="791"/>
      <c r="L53" s="791">
        <v>2</v>
      </c>
      <c r="M53" s="7"/>
      <c r="O53" s="299"/>
    </row>
    <row r="54" spans="2:15" ht="15" customHeight="1">
      <c r="B54" s="792"/>
      <c r="C54" s="844"/>
      <c r="D54" s="845"/>
      <c r="E54" s="845"/>
      <c r="F54" s="845"/>
      <c r="G54" s="845"/>
      <c r="H54" s="845"/>
      <c r="I54" s="846"/>
      <c r="J54" s="791"/>
      <c r="K54" s="791"/>
      <c r="L54" s="791"/>
      <c r="M54" s="7"/>
      <c r="O54" s="300"/>
    </row>
    <row r="55" spans="2:15" ht="15" customHeight="1">
      <c r="B55" s="792"/>
      <c r="C55" s="844"/>
      <c r="D55" s="845"/>
      <c r="E55" s="845"/>
      <c r="F55" s="845"/>
      <c r="G55" s="845"/>
      <c r="H55" s="845"/>
      <c r="I55" s="846"/>
      <c r="J55" s="791"/>
      <c r="K55" s="791"/>
      <c r="L55" s="791"/>
      <c r="M55" s="7"/>
      <c r="O55" s="300"/>
    </row>
    <row r="56" spans="2:15" ht="15" customHeight="1">
      <c r="B56" s="792"/>
      <c r="C56" s="821"/>
      <c r="D56" s="822"/>
      <c r="E56" s="822"/>
      <c r="F56" s="822"/>
      <c r="G56" s="822"/>
      <c r="H56" s="822"/>
      <c r="I56" s="823"/>
      <c r="J56" s="791"/>
      <c r="K56" s="791"/>
      <c r="L56" s="791"/>
      <c r="M56" s="7"/>
      <c r="O56" s="300"/>
    </row>
    <row r="57" spans="2:15" ht="15" customHeight="1">
      <c r="B57" s="792" t="s">
        <v>3</v>
      </c>
      <c r="C57" s="796" t="s">
        <v>10</v>
      </c>
      <c r="D57" s="797"/>
      <c r="E57" s="797"/>
      <c r="F57" s="797"/>
      <c r="G57" s="797"/>
      <c r="H57" s="797"/>
      <c r="I57" s="798"/>
      <c r="J57" s="791"/>
      <c r="K57" s="791"/>
      <c r="L57" s="791">
        <v>2</v>
      </c>
      <c r="M57" s="7"/>
      <c r="O57" s="300"/>
    </row>
    <row r="58" spans="2:15" ht="15" customHeight="1">
      <c r="B58" s="792"/>
      <c r="C58" s="844"/>
      <c r="D58" s="845"/>
      <c r="E58" s="845"/>
      <c r="F58" s="845"/>
      <c r="G58" s="845"/>
      <c r="H58" s="845"/>
      <c r="I58" s="846"/>
      <c r="J58" s="791"/>
      <c r="K58" s="791"/>
      <c r="L58" s="791"/>
      <c r="M58" s="7"/>
      <c r="O58" s="300"/>
    </row>
    <row r="59" spans="2:15" ht="15" customHeight="1">
      <c r="B59" s="792"/>
      <c r="C59" s="821"/>
      <c r="D59" s="822"/>
      <c r="E59" s="822"/>
      <c r="F59" s="822"/>
      <c r="G59" s="822"/>
      <c r="H59" s="822"/>
      <c r="I59" s="823"/>
      <c r="J59" s="791"/>
      <c r="K59" s="791"/>
      <c r="L59" s="791"/>
      <c r="M59" s="7"/>
      <c r="O59" s="300"/>
    </row>
    <row r="60" spans="2:15" ht="15" customHeight="1">
      <c r="B60" s="792" t="s">
        <v>5</v>
      </c>
      <c r="C60" s="796" t="s">
        <v>11</v>
      </c>
      <c r="D60" s="797"/>
      <c r="E60" s="797"/>
      <c r="F60" s="797"/>
      <c r="G60" s="797"/>
      <c r="H60" s="797"/>
      <c r="I60" s="798"/>
      <c r="J60" s="791"/>
      <c r="K60" s="791">
        <v>1</v>
      </c>
      <c r="L60" s="791"/>
      <c r="M60" s="7"/>
      <c r="O60" s="300"/>
    </row>
    <row r="61" spans="2:15" ht="21.75" customHeight="1">
      <c r="B61" s="792"/>
      <c r="C61" s="821"/>
      <c r="D61" s="822"/>
      <c r="E61" s="822"/>
      <c r="F61" s="822"/>
      <c r="G61" s="822"/>
      <c r="H61" s="822"/>
      <c r="I61" s="823"/>
      <c r="J61" s="791"/>
      <c r="K61" s="791"/>
      <c r="L61" s="791"/>
      <c r="M61" s="7"/>
      <c r="O61" s="300"/>
    </row>
    <row r="62" spans="2:15" ht="15" customHeight="1">
      <c r="B62" s="792" t="s">
        <v>6</v>
      </c>
      <c r="C62" s="796" t="s">
        <v>12</v>
      </c>
      <c r="D62" s="797"/>
      <c r="E62" s="797"/>
      <c r="F62" s="797"/>
      <c r="G62" s="797"/>
      <c r="H62" s="797"/>
      <c r="I62" s="798"/>
      <c r="J62" s="791"/>
      <c r="K62" s="791">
        <v>1</v>
      </c>
      <c r="L62" s="791"/>
      <c r="M62" s="7"/>
      <c r="O62" s="300"/>
    </row>
    <row r="63" spans="2:15" ht="16.5" customHeight="1">
      <c r="B63" s="792"/>
      <c r="C63" s="844"/>
      <c r="D63" s="845"/>
      <c r="E63" s="845"/>
      <c r="F63" s="845"/>
      <c r="G63" s="845"/>
      <c r="H63" s="845"/>
      <c r="I63" s="846"/>
      <c r="J63" s="791"/>
      <c r="K63" s="791"/>
      <c r="L63" s="791"/>
      <c r="M63" s="7"/>
      <c r="O63" s="300"/>
    </row>
    <row r="64" spans="2:15" ht="16.5" customHeight="1">
      <c r="B64" s="792"/>
      <c r="C64" s="844"/>
      <c r="D64" s="845"/>
      <c r="E64" s="845"/>
      <c r="F64" s="845"/>
      <c r="G64" s="845"/>
      <c r="H64" s="845"/>
      <c r="I64" s="846"/>
      <c r="J64" s="791"/>
      <c r="K64" s="791"/>
      <c r="L64" s="791"/>
      <c r="M64" s="7"/>
      <c r="O64" s="300"/>
    </row>
    <row r="65" spans="2:15" ht="16.5" customHeight="1">
      <c r="B65" s="858"/>
      <c r="C65" s="799"/>
      <c r="D65" s="800"/>
      <c r="E65" s="800"/>
      <c r="F65" s="800"/>
      <c r="G65" s="800"/>
      <c r="H65" s="800"/>
      <c r="I65" s="801"/>
      <c r="J65" s="795"/>
      <c r="K65" s="795"/>
      <c r="L65" s="791"/>
      <c r="M65" s="7"/>
      <c r="O65" s="300"/>
    </row>
    <row r="66" spans="2:15">
      <c r="B66" s="833"/>
      <c r="C66" s="805" t="s">
        <v>16</v>
      </c>
      <c r="D66" s="806"/>
      <c r="E66" s="806"/>
      <c r="F66" s="806"/>
      <c r="G66" s="806"/>
      <c r="H66" s="806"/>
      <c r="I66" s="807"/>
      <c r="J66" s="860">
        <f>SUM(J48:L65)</f>
        <v>9</v>
      </c>
      <c r="K66" s="860"/>
      <c r="L66" s="860"/>
      <c r="M66" s="7"/>
      <c r="O66" s="300"/>
    </row>
    <row r="67" spans="2:15">
      <c r="B67" s="834"/>
      <c r="C67" s="802" t="s">
        <v>17</v>
      </c>
      <c r="D67" s="803"/>
      <c r="E67" s="803"/>
      <c r="F67" s="803"/>
      <c r="G67" s="803"/>
      <c r="H67" s="803"/>
      <c r="I67" s="804"/>
      <c r="J67" s="817">
        <v>12</v>
      </c>
      <c r="K67" s="817"/>
      <c r="L67" s="817"/>
      <c r="M67" s="7"/>
      <c r="O67" s="300"/>
    </row>
    <row r="68" spans="2:15" ht="18.75">
      <c r="B68" s="834"/>
      <c r="C68" s="802" t="s">
        <v>18</v>
      </c>
      <c r="D68" s="803"/>
      <c r="E68" s="803"/>
      <c r="F68" s="803"/>
      <c r="G68" s="803"/>
      <c r="H68" s="803"/>
      <c r="I68" s="804"/>
      <c r="J68" s="814">
        <f>+J66/J67*100%</f>
        <v>0.75</v>
      </c>
      <c r="K68" s="815"/>
      <c r="L68" s="816"/>
      <c r="M68" s="7"/>
      <c r="O68" s="299"/>
    </row>
    <row r="69" spans="2:15" ht="15" customHeight="1">
      <c r="B69" s="834"/>
      <c r="C69" s="796" t="s">
        <v>19</v>
      </c>
      <c r="D69" s="797"/>
      <c r="E69" s="797"/>
      <c r="F69" s="797"/>
      <c r="G69" s="797"/>
      <c r="H69" s="797"/>
      <c r="I69" s="798"/>
      <c r="J69" s="808" t="str">
        <f>IF(J68&gt;=76%,"4",IF(J68&gt;=51%,"3",IF(J68&gt;=26%,"2",IF(J68&gt;=0%,"1"))))</f>
        <v>3</v>
      </c>
      <c r="K69" s="809"/>
      <c r="L69" s="810"/>
      <c r="M69" s="7"/>
      <c r="O69" s="299"/>
    </row>
    <row r="70" spans="2:15" ht="18.75">
      <c r="B70" s="835"/>
      <c r="C70" s="799"/>
      <c r="D70" s="800"/>
      <c r="E70" s="800"/>
      <c r="F70" s="800"/>
      <c r="G70" s="800"/>
      <c r="H70" s="800"/>
      <c r="I70" s="801"/>
      <c r="J70" s="811"/>
      <c r="K70" s="812"/>
      <c r="L70" s="813"/>
      <c r="M70" s="7"/>
      <c r="O70" s="299"/>
    </row>
    <row r="71" spans="2:15" ht="11.25" customHeight="1">
      <c r="B71" s="411"/>
      <c r="C71" s="411"/>
      <c r="D71" s="411"/>
      <c r="E71" s="398"/>
      <c r="F71" s="411"/>
      <c r="G71" s="411"/>
      <c r="H71" s="411"/>
      <c r="I71" s="411"/>
      <c r="J71" s="411"/>
      <c r="K71" s="411"/>
      <c r="L71" s="411"/>
      <c r="M71" s="7"/>
      <c r="O71" s="299"/>
    </row>
    <row r="72" spans="2:15" ht="3.75" customHeight="1">
      <c r="B72" s="411"/>
      <c r="C72" s="411"/>
      <c r="D72" s="411"/>
      <c r="E72" s="398"/>
      <c r="F72" s="411"/>
      <c r="G72" s="411"/>
      <c r="H72" s="411"/>
      <c r="I72" s="411"/>
      <c r="J72" s="411"/>
      <c r="K72" s="411"/>
      <c r="L72" s="411"/>
      <c r="M72" s="7"/>
      <c r="O72" s="299"/>
    </row>
    <row r="73" spans="2:15" ht="18.75">
      <c r="B73" s="864" t="s">
        <v>22</v>
      </c>
      <c r="C73" s="864"/>
      <c r="D73" s="864"/>
      <c r="E73" s="864"/>
      <c r="F73" s="864"/>
      <c r="G73" s="864"/>
      <c r="H73" s="864"/>
      <c r="I73" s="864"/>
      <c r="J73" s="864"/>
      <c r="K73" s="864"/>
      <c r="L73" s="864"/>
      <c r="M73" s="7"/>
      <c r="O73" s="299"/>
    </row>
    <row r="74" spans="2:15">
      <c r="B74" s="414" t="s">
        <v>23</v>
      </c>
      <c r="C74" s="411"/>
      <c r="D74" s="411"/>
      <c r="E74" s="398"/>
      <c r="F74" s="411"/>
      <c r="G74" s="411"/>
      <c r="H74" s="411"/>
      <c r="I74" s="411"/>
      <c r="J74" s="411"/>
      <c r="K74" s="411"/>
      <c r="L74" s="411"/>
      <c r="M74" s="7"/>
      <c r="O74" s="300"/>
    </row>
    <row r="75" spans="2:15" ht="9.75" customHeight="1" thickBot="1">
      <c r="B75" s="415"/>
      <c r="C75" s="411"/>
      <c r="D75" s="411"/>
      <c r="E75" s="398"/>
      <c r="F75" s="411"/>
      <c r="G75" s="411"/>
      <c r="H75" s="411"/>
      <c r="I75" s="411"/>
      <c r="J75" s="411"/>
      <c r="K75" s="411"/>
      <c r="L75" s="411"/>
      <c r="M75" s="7"/>
      <c r="O75" s="300"/>
    </row>
    <row r="76" spans="2:15" ht="19.5" customHeight="1" thickTop="1">
      <c r="B76" s="413" t="s">
        <v>13</v>
      </c>
      <c r="C76" s="788" t="s">
        <v>14</v>
      </c>
      <c r="D76" s="789"/>
      <c r="E76" s="789"/>
      <c r="F76" s="789"/>
      <c r="G76" s="789"/>
      <c r="H76" s="789"/>
      <c r="I76" s="790"/>
      <c r="J76" s="820" t="s">
        <v>15</v>
      </c>
      <c r="K76" s="820"/>
      <c r="L76" s="820"/>
      <c r="M76" s="7"/>
      <c r="O76" s="300"/>
    </row>
    <row r="77" spans="2:15" ht="15" customHeight="1">
      <c r="B77" s="857" t="s">
        <v>0</v>
      </c>
      <c r="C77" s="840" t="s">
        <v>24</v>
      </c>
      <c r="D77" s="841"/>
      <c r="E77" s="842"/>
      <c r="F77" s="842"/>
      <c r="G77" s="841"/>
      <c r="H77" s="841"/>
      <c r="I77" s="843"/>
      <c r="J77" s="867"/>
      <c r="K77" s="867"/>
      <c r="L77" s="867">
        <v>2</v>
      </c>
      <c r="M77" s="7"/>
      <c r="O77" s="300"/>
    </row>
    <row r="78" spans="2:15">
      <c r="B78" s="792"/>
      <c r="C78" s="844"/>
      <c r="D78" s="845"/>
      <c r="E78" s="845"/>
      <c r="F78" s="845"/>
      <c r="G78" s="845"/>
      <c r="H78" s="845"/>
      <c r="I78" s="846"/>
      <c r="J78" s="791"/>
      <c r="K78" s="791"/>
      <c r="L78" s="791"/>
      <c r="M78" s="7"/>
      <c r="O78" s="300"/>
    </row>
    <row r="79" spans="2:15">
      <c r="B79" s="792"/>
      <c r="C79" s="844"/>
      <c r="D79" s="845"/>
      <c r="E79" s="845"/>
      <c r="F79" s="845"/>
      <c r="G79" s="845"/>
      <c r="H79" s="845"/>
      <c r="I79" s="846"/>
      <c r="J79" s="791"/>
      <c r="K79" s="791"/>
      <c r="L79" s="791"/>
      <c r="M79" s="7"/>
      <c r="O79" s="300"/>
    </row>
    <row r="80" spans="2:15">
      <c r="B80" s="792"/>
      <c r="C80" s="821"/>
      <c r="D80" s="822"/>
      <c r="E80" s="822"/>
      <c r="F80" s="822"/>
      <c r="G80" s="822"/>
      <c r="H80" s="822"/>
      <c r="I80" s="823"/>
      <c r="J80" s="791"/>
      <c r="K80" s="791"/>
      <c r="L80" s="791"/>
      <c r="M80" s="7"/>
      <c r="O80" s="300"/>
    </row>
    <row r="81" spans="2:15" ht="15" customHeight="1">
      <c r="B81" s="792" t="s">
        <v>1</v>
      </c>
      <c r="C81" s="796" t="s">
        <v>25</v>
      </c>
      <c r="D81" s="797"/>
      <c r="E81" s="797"/>
      <c r="F81" s="797"/>
      <c r="G81" s="797"/>
      <c r="H81" s="797"/>
      <c r="I81" s="798"/>
      <c r="J81" s="791"/>
      <c r="K81" s="791">
        <v>1</v>
      </c>
      <c r="L81" s="791"/>
      <c r="M81" s="7"/>
      <c r="O81" s="300"/>
    </row>
    <row r="82" spans="2:15">
      <c r="B82" s="792"/>
      <c r="C82" s="844"/>
      <c r="D82" s="845"/>
      <c r="E82" s="845"/>
      <c r="F82" s="845"/>
      <c r="G82" s="845"/>
      <c r="H82" s="845"/>
      <c r="I82" s="846"/>
      <c r="J82" s="791"/>
      <c r="K82" s="791"/>
      <c r="L82" s="791"/>
      <c r="M82" s="7"/>
      <c r="O82" s="300"/>
    </row>
    <row r="83" spans="2:15">
      <c r="B83" s="792"/>
      <c r="C83" s="844"/>
      <c r="D83" s="845"/>
      <c r="E83" s="845"/>
      <c r="F83" s="845"/>
      <c r="G83" s="845"/>
      <c r="H83" s="845"/>
      <c r="I83" s="846"/>
      <c r="J83" s="791"/>
      <c r="K83" s="791"/>
      <c r="L83" s="791"/>
      <c r="M83" s="7"/>
      <c r="O83" s="300"/>
    </row>
    <row r="84" spans="2:15">
      <c r="B84" s="792"/>
      <c r="C84" s="821"/>
      <c r="D84" s="822"/>
      <c r="E84" s="822"/>
      <c r="F84" s="822"/>
      <c r="G84" s="822"/>
      <c r="H84" s="822"/>
      <c r="I84" s="823"/>
      <c r="J84" s="791"/>
      <c r="K84" s="791"/>
      <c r="L84" s="791"/>
      <c r="M84" s="7"/>
      <c r="O84" s="300"/>
    </row>
    <row r="85" spans="2:15" ht="15" customHeight="1">
      <c r="B85" s="792" t="s">
        <v>2</v>
      </c>
      <c r="C85" s="796" t="s">
        <v>26</v>
      </c>
      <c r="D85" s="797"/>
      <c r="E85" s="797"/>
      <c r="F85" s="797"/>
      <c r="G85" s="797"/>
      <c r="H85" s="797"/>
      <c r="I85" s="798"/>
      <c r="J85" s="791"/>
      <c r="K85" s="791">
        <v>1</v>
      </c>
      <c r="L85" s="791"/>
      <c r="M85" s="7"/>
      <c r="O85" s="300"/>
    </row>
    <row r="86" spans="2:15" ht="15" customHeight="1">
      <c r="B86" s="792"/>
      <c r="C86" s="844"/>
      <c r="D86" s="845"/>
      <c r="E86" s="845"/>
      <c r="F86" s="845"/>
      <c r="G86" s="845"/>
      <c r="H86" s="845"/>
      <c r="I86" s="846"/>
      <c r="J86" s="791"/>
      <c r="K86" s="791"/>
      <c r="L86" s="791"/>
      <c r="M86" s="7"/>
      <c r="O86" s="300"/>
    </row>
    <row r="87" spans="2:15">
      <c r="B87" s="792"/>
      <c r="C87" s="844"/>
      <c r="D87" s="845"/>
      <c r="E87" s="845"/>
      <c r="F87" s="845"/>
      <c r="G87" s="845"/>
      <c r="H87" s="845"/>
      <c r="I87" s="846"/>
      <c r="J87" s="791"/>
      <c r="K87" s="791"/>
      <c r="L87" s="791"/>
      <c r="M87" s="7"/>
      <c r="O87" s="300"/>
    </row>
    <row r="88" spans="2:15" ht="18.75">
      <c r="B88" s="792"/>
      <c r="C88" s="821"/>
      <c r="D88" s="822"/>
      <c r="E88" s="822"/>
      <c r="F88" s="822"/>
      <c r="G88" s="822"/>
      <c r="H88" s="822"/>
      <c r="I88" s="823"/>
      <c r="J88" s="791"/>
      <c r="K88" s="791"/>
      <c r="L88" s="791"/>
      <c r="M88" s="7"/>
      <c r="O88" s="299"/>
    </row>
    <row r="89" spans="2:15" ht="15" customHeight="1">
      <c r="B89" s="792" t="s">
        <v>3</v>
      </c>
      <c r="C89" s="796" t="s">
        <v>27</v>
      </c>
      <c r="D89" s="797"/>
      <c r="E89" s="797"/>
      <c r="F89" s="797"/>
      <c r="G89" s="797"/>
      <c r="H89" s="797"/>
      <c r="I89" s="798"/>
      <c r="J89" s="791"/>
      <c r="K89" s="791"/>
      <c r="L89" s="791">
        <v>2</v>
      </c>
      <c r="M89" s="7"/>
      <c r="O89" s="299"/>
    </row>
    <row r="90" spans="2:15" ht="18.75">
      <c r="B90" s="792"/>
      <c r="C90" s="821"/>
      <c r="D90" s="822"/>
      <c r="E90" s="822"/>
      <c r="F90" s="822"/>
      <c r="G90" s="822"/>
      <c r="H90" s="822"/>
      <c r="I90" s="823"/>
      <c r="J90" s="791"/>
      <c r="K90" s="791"/>
      <c r="L90" s="791"/>
      <c r="M90" s="7"/>
      <c r="O90" s="299"/>
    </row>
    <row r="91" spans="2:15" ht="15" customHeight="1">
      <c r="B91" s="792" t="s">
        <v>5</v>
      </c>
      <c r="C91" s="796" t="s">
        <v>28</v>
      </c>
      <c r="D91" s="797"/>
      <c r="E91" s="797"/>
      <c r="F91" s="797"/>
      <c r="G91" s="797"/>
      <c r="H91" s="797"/>
      <c r="I91" s="798"/>
      <c r="J91" s="791"/>
      <c r="K91" s="791">
        <v>1</v>
      </c>
      <c r="L91" s="791"/>
      <c r="M91" s="7"/>
      <c r="O91" s="299"/>
    </row>
    <row r="92" spans="2:15">
      <c r="B92" s="792"/>
      <c r="C92" s="844"/>
      <c r="D92" s="845"/>
      <c r="E92" s="845"/>
      <c r="F92" s="845"/>
      <c r="G92" s="845"/>
      <c r="H92" s="845"/>
      <c r="I92" s="846"/>
      <c r="J92" s="791"/>
      <c r="K92" s="791"/>
      <c r="L92" s="791"/>
      <c r="M92" s="7"/>
      <c r="O92" s="300"/>
    </row>
    <row r="93" spans="2:15">
      <c r="B93" s="792"/>
      <c r="C93" s="821"/>
      <c r="D93" s="822"/>
      <c r="E93" s="822"/>
      <c r="F93" s="822"/>
      <c r="G93" s="822"/>
      <c r="H93" s="822"/>
      <c r="I93" s="823"/>
      <c r="J93" s="791"/>
      <c r="K93" s="791"/>
      <c r="L93" s="791"/>
      <c r="M93" s="7"/>
      <c r="O93" s="300"/>
    </row>
    <row r="94" spans="2:15" ht="15" customHeight="1">
      <c r="B94" s="792" t="s">
        <v>6</v>
      </c>
      <c r="C94" s="796" t="s">
        <v>29</v>
      </c>
      <c r="D94" s="797"/>
      <c r="E94" s="797"/>
      <c r="F94" s="797"/>
      <c r="G94" s="797"/>
      <c r="H94" s="797"/>
      <c r="I94" s="798"/>
      <c r="J94" s="791"/>
      <c r="K94" s="791">
        <v>1</v>
      </c>
      <c r="L94" s="791"/>
      <c r="M94" s="7"/>
      <c r="O94" s="300"/>
    </row>
    <row r="95" spans="2:15">
      <c r="B95" s="792"/>
      <c r="C95" s="844"/>
      <c r="D95" s="845"/>
      <c r="E95" s="845"/>
      <c r="F95" s="845"/>
      <c r="G95" s="845"/>
      <c r="H95" s="845"/>
      <c r="I95" s="846"/>
      <c r="J95" s="791"/>
      <c r="K95" s="791"/>
      <c r="L95" s="791"/>
      <c r="M95" s="7"/>
      <c r="O95" s="300"/>
    </row>
    <row r="96" spans="2:15">
      <c r="B96" s="792"/>
      <c r="C96" s="844"/>
      <c r="D96" s="845"/>
      <c r="E96" s="845"/>
      <c r="F96" s="845"/>
      <c r="G96" s="845"/>
      <c r="H96" s="845"/>
      <c r="I96" s="846"/>
      <c r="J96" s="791"/>
      <c r="K96" s="791"/>
      <c r="L96" s="791"/>
      <c r="M96" s="7"/>
      <c r="O96" s="300"/>
    </row>
    <row r="97" spans="2:15">
      <c r="B97" s="858"/>
      <c r="C97" s="799"/>
      <c r="D97" s="800"/>
      <c r="E97" s="800"/>
      <c r="F97" s="800"/>
      <c r="G97" s="800"/>
      <c r="H97" s="800"/>
      <c r="I97" s="801"/>
      <c r="J97" s="795"/>
      <c r="K97" s="795"/>
      <c r="L97" s="795"/>
      <c r="M97" s="7"/>
      <c r="O97" s="300"/>
    </row>
    <row r="98" spans="2:15">
      <c r="B98" s="833"/>
      <c r="C98" s="805" t="s">
        <v>16</v>
      </c>
      <c r="D98" s="806"/>
      <c r="E98" s="806"/>
      <c r="F98" s="806"/>
      <c r="G98" s="806"/>
      <c r="H98" s="806"/>
      <c r="I98" s="807"/>
      <c r="J98" s="860">
        <f>SUM(J77:L97)</f>
        <v>8</v>
      </c>
      <c r="K98" s="860"/>
      <c r="L98" s="860"/>
      <c r="M98" s="7"/>
      <c r="O98" s="300"/>
    </row>
    <row r="99" spans="2:15">
      <c r="B99" s="834"/>
      <c r="C99" s="802" t="s">
        <v>17</v>
      </c>
      <c r="D99" s="803"/>
      <c r="E99" s="803"/>
      <c r="F99" s="803"/>
      <c r="G99" s="803"/>
      <c r="H99" s="803"/>
      <c r="I99" s="804"/>
      <c r="J99" s="817">
        <v>12</v>
      </c>
      <c r="K99" s="817"/>
      <c r="L99" s="817"/>
      <c r="M99" s="7"/>
      <c r="O99" s="300"/>
    </row>
    <row r="100" spans="2:15">
      <c r="B100" s="834"/>
      <c r="C100" s="802" t="s">
        <v>18</v>
      </c>
      <c r="D100" s="803"/>
      <c r="E100" s="803"/>
      <c r="F100" s="803"/>
      <c r="G100" s="803"/>
      <c r="H100" s="803"/>
      <c r="I100" s="804"/>
      <c r="J100" s="814">
        <f>+J98/J99*100%</f>
        <v>0.66666666666666663</v>
      </c>
      <c r="K100" s="815"/>
      <c r="L100" s="816"/>
      <c r="M100" s="7"/>
      <c r="O100" s="300"/>
    </row>
    <row r="101" spans="2:15" ht="15" customHeight="1">
      <c r="B101" s="834"/>
      <c r="C101" s="796" t="s">
        <v>615</v>
      </c>
      <c r="D101" s="797"/>
      <c r="E101" s="797"/>
      <c r="F101" s="797"/>
      <c r="G101" s="797"/>
      <c r="H101" s="797"/>
      <c r="I101" s="798"/>
      <c r="J101" s="808" t="str">
        <f>IF(J100&gt;=76%,"4",IF(J100&gt;=51%,"3",IF(J100&gt;=26%,"2",IF(J100&gt;=0%,"1"))))</f>
        <v>3</v>
      </c>
      <c r="K101" s="809"/>
      <c r="L101" s="810"/>
      <c r="M101" s="7"/>
      <c r="O101" s="300"/>
    </row>
    <row r="102" spans="2:15">
      <c r="B102" s="835"/>
      <c r="C102" s="799"/>
      <c r="D102" s="800"/>
      <c r="E102" s="800"/>
      <c r="F102" s="800"/>
      <c r="G102" s="800"/>
      <c r="H102" s="800"/>
      <c r="I102" s="801"/>
      <c r="J102" s="811"/>
      <c r="K102" s="812"/>
      <c r="L102" s="813"/>
      <c r="M102" s="7"/>
      <c r="O102" s="300"/>
    </row>
    <row r="103" spans="2:15">
      <c r="B103" s="423"/>
      <c r="C103" s="667"/>
      <c r="D103" s="667"/>
      <c r="E103" s="745"/>
      <c r="F103" s="667"/>
      <c r="G103" s="667"/>
      <c r="H103" s="667"/>
      <c r="I103" s="667"/>
      <c r="J103" s="425"/>
      <c r="K103" s="425"/>
      <c r="L103" s="425"/>
      <c r="M103" s="7"/>
      <c r="O103" s="300"/>
    </row>
    <row r="104" spans="2:15" ht="18.75">
      <c r="B104" s="864" t="s">
        <v>31</v>
      </c>
      <c r="C104" s="864"/>
      <c r="D104" s="864"/>
      <c r="E104" s="864"/>
      <c r="F104" s="864"/>
      <c r="G104" s="864"/>
      <c r="H104" s="864"/>
      <c r="I104" s="864"/>
      <c r="J104" s="864"/>
      <c r="K104" s="864"/>
      <c r="L104" s="864"/>
      <c r="M104" s="7"/>
    </row>
    <row r="105" spans="2:15">
      <c r="B105" s="414" t="s">
        <v>30</v>
      </c>
      <c r="C105" s="411"/>
      <c r="D105" s="411"/>
      <c r="E105" s="398"/>
      <c r="F105" s="411"/>
      <c r="G105" s="411"/>
      <c r="H105" s="411"/>
      <c r="I105" s="411"/>
      <c r="J105" s="411"/>
      <c r="K105" s="411"/>
      <c r="L105" s="411"/>
      <c r="M105" s="7"/>
    </row>
    <row r="106" spans="2:15" ht="8.25" customHeight="1" thickBot="1">
      <c r="B106" s="412"/>
      <c r="C106" s="411"/>
      <c r="D106" s="411"/>
      <c r="E106" s="398"/>
      <c r="F106" s="411"/>
      <c r="G106" s="411"/>
      <c r="H106" s="411"/>
      <c r="I106" s="411"/>
      <c r="J106" s="411"/>
      <c r="K106" s="411"/>
      <c r="L106" s="411"/>
      <c r="M106" s="7"/>
    </row>
    <row r="107" spans="2:15" ht="19.5" customHeight="1" thickTop="1">
      <c r="B107" s="413" t="s">
        <v>13</v>
      </c>
      <c r="C107" s="788" t="s">
        <v>14</v>
      </c>
      <c r="D107" s="789"/>
      <c r="E107" s="789"/>
      <c r="F107" s="789"/>
      <c r="G107" s="789"/>
      <c r="H107" s="789"/>
      <c r="I107" s="790"/>
      <c r="J107" s="820" t="s">
        <v>15</v>
      </c>
      <c r="K107" s="820"/>
      <c r="L107" s="820"/>
      <c r="M107" s="7"/>
    </row>
    <row r="108" spans="2:15" ht="15" customHeight="1">
      <c r="B108" s="865" t="s">
        <v>0</v>
      </c>
      <c r="C108" s="840" t="s">
        <v>32</v>
      </c>
      <c r="D108" s="841"/>
      <c r="E108" s="842"/>
      <c r="F108" s="842"/>
      <c r="G108" s="841"/>
      <c r="H108" s="841"/>
      <c r="I108" s="843"/>
      <c r="J108" s="818"/>
      <c r="K108" s="818">
        <v>1</v>
      </c>
      <c r="L108" s="818"/>
      <c r="M108" s="7"/>
    </row>
    <row r="109" spans="2:15" ht="11.25" customHeight="1">
      <c r="B109" s="866"/>
      <c r="C109" s="821"/>
      <c r="D109" s="822"/>
      <c r="E109" s="822"/>
      <c r="F109" s="822"/>
      <c r="G109" s="822"/>
      <c r="H109" s="822"/>
      <c r="I109" s="823"/>
      <c r="J109" s="819"/>
      <c r="K109" s="819"/>
      <c r="L109" s="819"/>
      <c r="M109" s="7"/>
    </row>
    <row r="110" spans="2:15" ht="5.25" customHeight="1">
      <c r="B110" s="792" t="s">
        <v>1</v>
      </c>
      <c r="C110" s="796" t="s">
        <v>33</v>
      </c>
      <c r="D110" s="797"/>
      <c r="E110" s="797"/>
      <c r="F110" s="797"/>
      <c r="G110" s="797"/>
      <c r="H110" s="797"/>
      <c r="I110" s="798"/>
      <c r="J110" s="791"/>
      <c r="K110" s="791">
        <v>1</v>
      </c>
      <c r="L110" s="791"/>
      <c r="M110" s="7"/>
    </row>
    <row r="111" spans="2:15" ht="15" customHeight="1">
      <c r="B111" s="792"/>
      <c r="C111" s="844"/>
      <c r="D111" s="845"/>
      <c r="E111" s="845"/>
      <c r="F111" s="845"/>
      <c r="G111" s="845"/>
      <c r="H111" s="845"/>
      <c r="I111" s="846"/>
      <c r="J111" s="791"/>
      <c r="K111" s="791"/>
      <c r="L111" s="791"/>
      <c r="M111" s="7"/>
    </row>
    <row r="112" spans="2:15" ht="16.5" customHeight="1">
      <c r="B112" s="793"/>
      <c r="C112" s="844"/>
      <c r="D112" s="845"/>
      <c r="E112" s="845"/>
      <c r="F112" s="845"/>
      <c r="G112" s="845"/>
      <c r="H112" s="845"/>
      <c r="I112" s="846"/>
      <c r="J112" s="791"/>
      <c r="K112" s="791"/>
      <c r="L112" s="791"/>
      <c r="M112" s="7"/>
    </row>
    <row r="113" spans="2:15" ht="9.75" customHeight="1">
      <c r="B113" s="793"/>
      <c r="C113" s="821"/>
      <c r="D113" s="822"/>
      <c r="E113" s="822"/>
      <c r="F113" s="822"/>
      <c r="G113" s="822"/>
      <c r="H113" s="822"/>
      <c r="I113" s="823"/>
      <c r="J113" s="791"/>
      <c r="K113" s="791"/>
      <c r="L113" s="791"/>
      <c r="M113" s="7"/>
    </row>
    <row r="114" spans="2:15" ht="15" customHeight="1">
      <c r="B114" s="792" t="s">
        <v>2</v>
      </c>
      <c r="C114" s="796" t="s">
        <v>34</v>
      </c>
      <c r="D114" s="797"/>
      <c r="E114" s="797"/>
      <c r="F114" s="797"/>
      <c r="G114" s="797"/>
      <c r="H114" s="797"/>
      <c r="I114" s="798"/>
      <c r="J114" s="791"/>
      <c r="K114" s="791"/>
      <c r="L114" s="791">
        <v>2</v>
      </c>
      <c r="M114" s="7"/>
    </row>
    <row r="115" spans="2:15" ht="16.5" customHeight="1">
      <c r="B115" s="793"/>
      <c r="C115" s="821"/>
      <c r="D115" s="822"/>
      <c r="E115" s="822"/>
      <c r="F115" s="822"/>
      <c r="G115" s="822"/>
      <c r="H115" s="822"/>
      <c r="I115" s="823"/>
      <c r="J115" s="791"/>
      <c r="K115" s="791"/>
      <c r="L115" s="791"/>
      <c r="M115" s="7"/>
    </row>
    <row r="116" spans="2:15" ht="1.5" customHeight="1">
      <c r="B116" s="792" t="s">
        <v>3</v>
      </c>
      <c r="C116" s="824" t="s">
        <v>35</v>
      </c>
      <c r="D116" s="825"/>
      <c r="E116" s="825"/>
      <c r="F116" s="825"/>
      <c r="G116" s="825"/>
      <c r="H116" s="825"/>
      <c r="I116" s="826"/>
      <c r="J116" s="791"/>
      <c r="K116" s="791">
        <v>1</v>
      </c>
      <c r="L116" s="791"/>
      <c r="M116" s="7"/>
      <c r="O116" s="300"/>
    </row>
    <row r="117" spans="2:15" ht="8.25" customHeight="1">
      <c r="B117" s="793"/>
      <c r="C117" s="827"/>
      <c r="D117" s="828"/>
      <c r="E117" s="828"/>
      <c r="F117" s="828"/>
      <c r="G117" s="828"/>
      <c r="H117" s="828"/>
      <c r="I117" s="829"/>
      <c r="J117" s="791"/>
      <c r="K117" s="791"/>
      <c r="L117" s="791"/>
      <c r="M117" s="7"/>
      <c r="O117" s="300"/>
    </row>
    <row r="118" spans="2:15" ht="16.5" customHeight="1">
      <c r="B118" s="793"/>
      <c r="C118" s="827"/>
      <c r="D118" s="828"/>
      <c r="E118" s="828"/>
      <c r="F118" s="828"/>
      <c r="G118" s="828"/>
      <c r="H118" s="828"/>
      <c r="I118" s="829"/>
      <c r="J118" s="791"/>
      <c r="K118" s="791"/>
      <c r="L118" s="791"/>
      <c r="M118" s="7"/>
      <c r="O118" s="300"/>
    </row>
    <row r="119" spans="2:15" ht="16.5" customHeight="1">
      <c r="B119" s="793"/>
      <c r="C119" s="827"/>
      <c r="D119" s="828"/>
      <c r="E119" s="828"/>
      <c r="F119" s="828"/>
      <c r="G119" s="828"/>
      <c r="H119" s="828"/>
      <c r="I119" s="829"/>
      <c r="J119" s="791"/>
      <c r="K119" s="791"/>
      <c r="L119" s="791"/>
      <c r="M119" s="7"/>
      <c r="O119" s="300"/>
    </row>
    <row r="120" spans="2:15" ht="16.5" customHeight="1">
      <c r="B120" s="793"/>
      <c r="C120" s="827"/>
      <c r="D120" s="828"/>
      <c r="E120" s="828"/>
      <c r="F120" s="828"/>
      <c r="G120" s="828"/>
      <c r="H120" s="828"/>
      <c r="I120" s="829"/>
      <c r="J120" s="791"/>
      <c r="K120" s="791"/>
      <c r="L120" s="791"/>
      <c r="M120" s="7"/>
      <c r="O120" s="300"/>
    </row>
    <row r="121" spans="2:15" ht="3.75" hidden="1" customHeight="1">
      <c r="B121" s="794"/>
      <c r="C121" s="830"/>
      <c r="D121" s="831"/>
      <c r="E121" s="831"/>
      <c r="F121" s="831"/>
      <c r="G121" s="831"/>
      <c r="H121" s="831"/>
      <c r="I121" s="832"/>
      <c r="J121" s="795"/>
      <c r="K121" s="795"/>
      <c r="L121" s="795"/>
      <c r="M121" s="7"/>
      <c r="O121" s="300"/>
    </row>
    <row r="122" spans="2:15" ht="16.5" customHeight="1">
      <c r="B122" s="833"/>
      <c r="C122" s="805" t="s">
        <v>16</v>
      </c>
      <c r="D122" s="806"/>
      <c r="E122" s="806"/>
      <c r="F122" s="806"/>
      <c r="G122" s="806"/>
      <c r="H122" s="806"/>
      <c r="I122" s="807"/>
      <c r="J122" s="860">
        <f>SUM(J108:L121)</f>
        <v>5</v>
      </c>
      <c r="K122" s="860"/>
      <c r="L122" s="860"/>
      <c r="M122" s="7"/>
      <c r="O122" s="300"/>
    </row>
    <row r="123" spans="2:15" ht="16.5" customHeight="1">
      <c r="B123" s="834"/>
      <c r="C123" s="802" t="s">
        <v>17</v>
      </c>
      <c r="D123" s="803"/>
      <c r="E123" s="803"/>
      <c r="F123" s="803"/>
      <c r="G123" s="803"/>
      <c r="H123" s="803"/>
      <c r="I123" s="804"/>
      <c r="J123" s="817">
        <v>8</v>
      </c>
      <c r="K123" s="817"/>
      <c r="L123" s="817"/>
      <c r="M123" s="7"/>
      <c r="O123" s="300"/>
    </row>
    <row r="124" spans="2:15" ht="16.5" customHeight="1">
      <c r="B124" s="834"/>
      <c r="C124" s="802" t="s">
        <v>18</v>
      </c>
      <c r="D124" s="803"/>
      <c r="E124" s="803"/>
      <c r="F124" s="803"/>
      <c r="G124" s="803"/>
      <c r="H124" s="803"/>
      <c r="I124" s="804"/>
      <c r="J124" s="814">
        <f>+J122/J123*100%</f>
        <v>0.625</v>
      </c>
      <c r="K124" s="815"/>
      <c r="L124" s="816"/>
      <c r="M124" s="7"/>
      <c r="O124" s="300"/>
    </row>
    <row r="125" spans="2:15" ht="15" customHeight="1">
      <c r="B125" s="834"/>
      <c r="C125" s="796" t="s">
        <v>616</v>
      </c>
      <c r="D125" s="797"/>
      <c r="E125" s="797"/>
      <c r="F125" s="797"/>
      <c r="G125" s="797"/>
      <c r="H125" s="797"/>
      <c r="I125" s="798"/>
      <c r="J125" s="808" t="str">
        <f>IF(J124&gt;=76%,"4",IF(J124&gt;=51%,"3",IF(J124&gt;=26%,"2",IF(J124&gt;=0%,"1"))))</f>
        <v>3</v>
      </c>
      <c r="K125" s="809"/>
      <c r="L125" s="810"/>
      <c r="M125" s="7"/>
      <c r="O125" s="300"/>
    </row>
    <row r="126" spans="2:15">
      <c r="B126" s="835"/>
      <c r="C126" s="799"/>
      <c r="D126" s="800"/>
      <c r="E126" s="800"/>
      <c r="F126" s="800"/>
      <c r="G126" s="800"/>
      <c r="H126" s="800"/>
      <c r="I126" s="801"/>
      <c r="J126" s="811"/>
      <c r="K126" s="812"/>
      <c r="L126" s="813"/>
      <c r="M126" s="7"/>
      <c r="O126" s="300"/>
    </row>
    <row r="127" spans="2:15" ht="7.5" customHeight="1">
      <c r="B127" s="411"/>
      <c r="C127" s="411"/>
      <c r="D127" s="411"/>
      <c r="E127" s="398"/>
      <c r="F127" s="411"/>
      <c r="G127" s="411"/>
      <c r="H127" s="411"/>
      <c r="I127" s="411"/>
      <c r="J127" s="411"/>
      <c r="K127" s="411"/>
      <c r="L127" s="411"/>
      <c r="M127" s="7"/>
      <c r="O127" s="300"/>
    </row>
    <row r="128" spans="2:15" ht="7.5" customHeight="1">
      <c r="B128" s="411"/>
      <c r="C128" s="411"/>
      <c r="D128" s="411"/>
      <c r="E128" s="398"/>
      <c r="F128" s="411"/>
      <c r="G128" s="411"/>
      <c r="H128" s="411"/>
      <c r="I128" s="411"/>
      <c r="J128" s="411"/>
      <c r="K128" s="411"/>
      <c r="L128" s="411"/>
      <c r="M128" s="7"/>
      <c r="O128" s="300"/>
    </row>
    <row r="129" spans="2:16" ht="6.75" customHeight="1">
      <c r="B129" s="411"/>
      <c r="C129" s="411"/>
      <c r="D129" s="411"/>
      <c r="E129" s="398"/>
      <c r="F129" s="411"/>
      <c r="G129" s="411"/>
      <c r="H129" s="411"/>
      <c r="I129" s="411"/>
      <c r="J129" s="411"/>
      <c r="K129" s="411"/>
      <c r="L129" s="411"/>
      <c r="M129" s="7"/>
      <c r="O129" s="300"/>
    </row>
    <row r="130" spans="2:16" ht="6.75" customHeight="1">
      <c r="B130" s="411"/>
      <c r="C130" s="411"/>
      <c r="D130" s="411"/>
      <c r="E130" s="398"/>
      <c r="F130" s="411"/>
      <c r="G130" s="411"/>
      <c r="H130" s="411"/>
      <c r="I130" s="411"/>
      <c r="J130" s="411"/>
      <c r="K130" s="411"/>
      <c r="L130" s="411"/>
      <c r="M130" s="7"/>
      <c r="O130" s="300"/>
    </row>
    <row r="131" spans="2:16" ht="6.75" customHeight="1">
      <c r="B131" s="411"/>
      <c r="C131" s="411"/>
      <c r="D131" s="411"/>
      <c r="E131" s="398"/>
      <c r="F131" s="411"/>
      <c r="G131" s="411"/>
      <c r="H131" s="411"/>
      <c r="I131" s="411"/>
      <c r="J131" s="411"/>
      <c r="K131" s="411"/>
      <c r="L131" s="411"/>
      <c r="M131" s="7"/>
      <c r="O131" s="300"/>
    </row>
    <row r="132" spans="2:16" ht="16.5" customHeight="1">
      <c r="B132" s="864" t="s">
        <v>36</v>
      </c>
      <c r="C132" s="864"/>
      <c r="D132" s="864"/>
      <c r="E132" s="864"/>
      <c r="F132" s="864"/>
      <c r="G132" s="864"/>
      <c r="H132" s="864"/>
      <c r="I132" s="864"/>
      <c r="J132" s="864"/>
      <c r="K132" s="864"/>
      <c r="L132" s="864"/>
      <c r="M132" s="7"/>
      <c r="O132" s="300"/>
    </row>
    <row r="133" spans="2:16">
      <c r="B133" s="414" t="s">
        <v>37</v>
      </c>
      <c r="C133" s="411"/>
      <c r="D133" s="411"/>
      <c r="E133" s="398"/>
      <c r="F133" s="411"/>
      <c r="G133" s="411"/>
      <c r="H133" s="411"/>
      <c r="I133" s="411"/>
      <c r="J133" s="411"/>
      <c r="K133" s="411"/>
      <c r="L133" s="411"/>
      <c r="M133" s="7"/>
    </row>
    <row r="134" spans="2:16" ht="9" customHeight="1" thickBot="1">
      <c r="B134" s="411"/>
      <c r="C134" s="412"/>
      <c r="D134" s="412"/>
      <c r="E134" s="744"/>
      <c r="F134" s="412"/>
      <c r="G134" s="412"/>
      <c r="H134" s="412"/>
      <c r="I134" s="412"/>
      <c r="J134" s="411"/>
      <c r="K134" s="411"/>
      <c r="L134" s="411"/>
      <c r="M134" s="7"/>
    </row>
    <row r="135" spans="2:16" ht="15.75" customHeight="1" thickTop="1">
      <c r="B135" s="413" t="s">
        <v>13</v>
      </c>
      <c r="C135" s="788" t="s">
        <v>14</v>
      </c>
      <c r="D135" s="789"/>
      <c r="E135" s="789"/>
      <c r="F135" s="789"/>
      <c r="G135" s="789"/>
      <c r="H135" s="789"/>
      <c r="I135" s="790"/>
      <c r="J135" s="820" t="s">
        <v>15</v>
      </c>
      <c r="K135" s="820"/>
      <c r="L135" s="820"/>
      <c r="M135" s="7"/>
    </row>
    <row r="136" spans="2:16" ht="15" customHeight="1">
      <c r="B136" s="857" t="s">
        <v>0</v>
      </c>
      <c r="C136" s="840" t="s">
        <v>38</v>
      </c>
      <c r="D136" s="841"/>
      <c r="E136" s="842"/>
      <c r="F136" s="842"/>
      <c r="G136" s="841"/>
      <c r="H136" s="841"/>
      <c r="I136" s="843"/>
      <c r="J136" s="867"/>
      <c r="K136" s="867">
        <v>1</v>
      </c>
      <c r="L136" s="867"/>
      <c r="M136" s="7"/>
      <c r="P136" s="300"/>
    </row>
    <row r="137" spans="2:16" ht="18.75">
      <c r="B137" s="793"/>
      <c r="C137" s="844"/>
      <c r="D137" s="845"/>
      <c r="E137" s="845"/>
      <c r="F137" s="845"/>
      <c r="G137" s="845"/>
      <c r="H137" s="845"/>
      <c r="I137" s="846"/>
      <c r="J137" s="791"/>
      <c r="K137" s="791"/>
      <c r="L137" s="791"/>
      <c r="M137" s="7"/>
      <c r="P137" s="299"/>
    </row>
    <row r="138" spans="2:16" ht="18.75">
      <c r="B138" s="793"/>
      <c r="C138" s="844"/>
      <c r="D138" s="845"/>
      <c r="E138" s="845"/>
      <c r="F138" s="845"/>
      <c r="G138" s="845"/>
      <c r="H138" s="845"/>
      <c r="I138" s="846"/>
      <c r="J138" s="791"/>
      <c r="K138" s="791"/>
      <c r="L138" s="791"/>
      <c r="M138" s="7"/>
      <c r="P138" s="299"/>
    </row>
    <row r="139" spans="2:16" ht="5.25" customHeight="1">
      <c r="B139" s="793"/>
      <c r="C139" s="821"/>
      <c r="D139" s="822"/>
      <c r="E139" s="822"/>
      <c r="F139" s="822"/>
      <c r="G139" s="822"/>
      <c r="H139" s="822"/>
      <c r="I139" s="823"/>
      <c r="J139" s="791"/>
      <c r="K139" s="791"/>
      <c r="L139" s="791"/>
      <c r="M139" s="7"/>
      <c r="P139" s="299"/>
    </row>
    <row r="140" spans="2:16" ht="2.25" hidden="1" customHeight="1">
      <c r="B140" s="792" t="s">
        <v>1</v>
      </c>
      <c r="C140" s="796" t="s">
        <v>39</v>
      </c>
      <c r="D140" s="797"/>
      <c r="E140" s="797"/>
      <c r="F140" s="797"/>
      <c r="G140" s="797"/>
      <c r="H140" s="797"/>
      <c r="I140" s="798"/>
      <c r="J140" s="791"/>
      <c r="K140" s="791"/>
      <c r="L140" s="791">
        <v>2</v>
      </c>
      <c r="M140" s="7"/>
      <c r="O140" s="300"/>
      <c r="P140" s="299"/>
    </row>
    <row r="141" spans="2:16" ht="18.75">
      <c r="B141" s="793"/>
      <c r="C141" s="844"/>
      <c r="D141" s="845"/>
      <c r="E141" s="845"/>
      <c r="F141" s="845"/>
      <c r="G141" s="845"/>
      <c r="H141" s="845"/>
      <c r="I141" s="846"/>
      <c r="J141" s="791"/>
      <c r="K141" s="791"/>
      <c r="L141" s="791"/>
      <c r="M141" s="7"/>
      <c r="O141" s="300"/>
      <c r="P141" s="299"/>
    </row>
    <row r="142" spans="2:16" ht="18.75">
      <c r="B142" s="793"/>
      <c r="C142" s="844"/>
      <c r="D142" s="845"/>
      <c r="E142" s="845"/>
      <c r="F142" s="845"/>
      <c r="G142" s="845"/>
      <c r="H142" s="845"/>
      <c r="I142" s="846"/>
      <c r="J142" s="791"/>
      <c r="K142" s="791"/>
      <c r="L142" s="791"/>
      <c r="M142" s="7"/>
      <c r="O142" s="300"/>
      <c r="P142" s="299"/>
    </row>
    <row r="143" spans="2:16" ht="7.5" customHeight="1">
      <c r="B143" s="793"/>
      <c r="C143" s="821"/>
      <c r="D143" s="822"/>
      <c r="E143" s="822"/>
      <c r="F143" s="822"/>
      <c r="G143" s="822"/>
      <c r="H143" s="822"/>
      <c r="I143" s="823"/>
      <c r="J143" s="791"/>
      <c r="K143" s="791"/>
      <c r="L143" s="791"/>
      <c r="M143" s="7"/>
      <c r="O143" s="300"/>
      <c r="P143" s="299"/>
    </row>
    <row r="144" spans="2:16" ht="15" customHeight="1">
      <c r="B144" s="792" t="s">
        <v>2</v>
      </c>
      <c r="C144" s="796" t="s">
        <v>40</v>
      </c>
      <c r="D144" s="797"/>
      <c r="E144" s="797"/>
      <c r="F144" s="797"/>
      <c r="G144" s="797"/>
      <c r="H144" s="797"/>
      <c r="I144" s="798"/>
      <c r="J144" s="791"/>
      <c r="K144" s="791">
        <v>1</v>
      </c>
      <c r="L144" s="791"/>
      <c r="M144" s="7"/>
      <c r="O144" s="300"/>
      <c r="P144" s="299"/>
    </row>
    <row r="145" spans="2:16" ht="18.75">
      <c r="B145" s="793"/>
      <c r="C145" s="844"/>
      <c r="D145" s="845"/>
      <c r="E145" s="845"/>
      <c r="F145" s="845"/>
      <c r="G145" s="845"/>
      <c r="H145" s="845"/>
      <c r="I145" s="846"/>
      <c r="J145" s="791"/>
      <c r="K145" s="791"/>
      <c r="L145" s="791"/>
      <c r="M145" s="7"/>
      <c r="O145" s="300"/>
      <c r="P145" s="299"/>
    </row>
    <row r="146" spans="2:16" ht="7.5" customHeight="1">
      <c r="B146" s="793"/>
      <c r="C146" s="821"/>
      <c r="D146" s="822"/>
      <c r="E146" s="822"/>
      <c r="F146" s="822"/>
      <c r="G146" s="822"/>
      <c r="H146" s="822"/>
      <c r="I146" s="823"/>
      <c r="J146" s="791"/>
      <c r="K146" s="791"/>
      <c r="L146" s="791"/>
      <c r="M146" s="7"/>
      <c r="O146" s="300"/>
      <c r="P146" s="299"/>
    </row>
    <row r="147" spans="2:16" ht="15" customHeight="1">
      <c r="B147" s="792" t="s">
        <v>3</v>
      </c>
      <c r="C147" s="824" t="s">
        <v>47</v>
      </c>
      <c r="D147" s="825"/>
      <c r="E147" s="825"/>
      <c r="F147" s="825"/>
      <c r="G147" s="825"/>
      <c r="H147" s="825"/>
      <c r="I147" s="826"/>
      <c r="J147" s="791"/>
      <c r="K147" s="791">
        <v>1</v>
      </c>
      <c r="L147" s="791"/>
      <c r="M147" s="7"/>
      <c r="O147" s="300"/>
      <c r="P147" s="299"/>
    </row>
    <row r="148" spans="2:16" ht="16.5" customHeight="1">
      <c r="B148" s="793"/>
      <c r="C148" s="827"/>
      <c r="D148" s="828"/>
      <c r="E148" s="828"/>
      <c r="F148" s="828"/>
      <c r="G148" s="828"/>
      <c r="H148" s="828"/>
      <c r="I148" s="829"/>
      <c r="J148" s="791"/>
      <c r="K148" s="791"/>
      <c r="L148" s="791"/>
      <c r="M148" s="7"/>
      <c r="O148" s="300"/>
    </row>
    <row r="149" spans="2:16" ht="16.5" customHeight="1">
      <c r="B149" s="793"/>
      <c r="C149" s="851"/>
      <c r="D149" s="852"/>
      <c r="E149" s="852"/>
      <c r="F149" s="852"/>
      <c r="G149" s="852"/>
      <c r="H149" s="852"/>
      <c r="I149" s="853"/>
      <c r="J149" s="791"/>
      <c r="K149" s="791"/>
      <c r="L149" s="791"/>
      <c r="M149" s="7"/>
      <c r="O149" s="300"/>
    </row>
    <row r="150" spans="2:16" ht="15" customHeight="1">
      <c r="B150" s="792" t="s">
        <v>5</v>
      </c>
      <c r="C150" s="796" t="s">
        <v>41</v>
      </c>
      <c r="D150" s="797"/>
      <c r="E150" s="797"/>
      <c r="F150" s="797"/>
      <c r="G150" s="797"/>
      <c r="H150" s="797"/>
      <c r="I150" s="798"/>
      <c r="J150" s="791"/>
      <c r="K150" s="791"/>
      <c r="L150" s="791">
        <v>2</v>
      </c>
      <c r="M150" s="7"/>
      <c r="O150" s="300"/>
    </row>
    <row r="151" spans="2:16" ht="16.5" customHeight="1">
      <c r="B151" s="793"/>
      <c r="C151" s="844"/>
      <c r="D151" s="845"/>
      <c r="E151" s="845"/>
      <c r="F151" s="845"/>
      <c r="G151" s="845"/>
      <c r="H151" s="845"/>
      <c r="I151" s="846"/>
      <c r="J151" s="791"/>
      <c r="K151" s="791"/>
      <c r="L151" s="791"/>
      <c r="M151" s="7"/>
      <c r="O151" s="300"/>
    </row>
    <row r="152" spans="2:16" ht="6" customHeight="1">
      <c r="B152" s="793"/>
      <c r="C152" s="821"/>
      <c r="D152" s="822"/>
      <c r="E152" s="822"/>
      <c r="F152" s="822"/>
      <c r="G152" s="822"/>
      <c r="H152" s="822"/>
      <c r="I152" s="823"/>
      <c r="J152" s="791"/>
      <c r="K152" s="791"/>
      <c r="L152" s="791"/>
      <c r="M152" s="7"/>
      <c r="O152" s="300"/>
    </row>
    <row r="153" spans="2:16" ht="15" customHeight="1">
      <c r="B153" s="792" t="s">
        <v>6</v>
      </c>
      <c r="C153" s="796" t="s">
        <v>42</v>
      </c>
      <c r="D153" s="797"/>
      <c r="E153" s="797"/>
      <c r="F153" s="797"/>
      <c r="G153" s="797"/>
      <c r="H153" s="797"/>
      <c r="I153" s="798"/>
      <c r="J153" s="791"/>
      <c r="K153" s="791">
        <v>1</v>
      </c>
      <c r="L153" s="791"/>
      <c r="M153" s="7"/>
      <c r="O153" s="300"/>
    </row>
    <row r="154" spans="2:16" ht="16.5" customHeight="1">
      <c r="B154" s="793"/>
      <c r="C154" s="844"/>
      <c r="D154" s="845"/>
      <c r="E154" s="845"/>
      <c r="F154" s="845"/>
      <c r="G154" s="845"/>
      <c r="H154" s="845"/>
      <c r="I154" s="846"/>
      <c r="J154" s="791"/>
      <c r="K154" s="791"/>
      <c r="L154" s="791"/>
      <c r="M154" s="7"/>
    </row>
    <row r="155" spans="2:16" ht="16.5" customHeight="1">
      <c r="B155" s="793"/>
      <c r="C155" s="844"/>
      <c r="D155" s="845"/>
      <c r="E155" s="845"/>
      <c r="F155" s="845"/>
      <c r="G155" s="845"/>
      <c r="H155" s="845"/>
      <c r="I155" s="846"/>
      <c r="J155" s="791"/>
      <c r="K155" s="791"/>
      <c r="L155" s="791"/>
      <c r="M155" s="7"/>
    </row>
    <row r="156" spans="2:16" ht="9" customHeight="1">
      <c r="B156" s="793"/>
      <c r="C156" s="844"/>
      <c r="D156" s="845"/>
      <c r="E156" s="845"/>
      <c r="F156" s="845"/>
      <c r="G156" s="845"/>
      <c r="H156" s="845"/>
      <c r="I156" s="846"/>
      <c r="J156" s="791"/>
      <c r="K156" s="791"/>
      <c r="L156" s="791"/>
      <c r="M156" s="7"/>
    </row>
    <row r="157" spans="2:16" ht="7.5" hidden="1" customHeight="1">
      <c r="B157" s="793"/>
      <c r="C157" s="821"/>
      <c r="D157" s="822"/>
      <c r="E157" s="822"/>
      <c r="F157" s="822"/>
      <c r="G157" s="822"/>
      <c r="H157" s="822"/>
      <c r="I157" s="823"/>
      <c r="J157" s="791"/>
      <c r="K157" s="791"/>
      <c r="L157" s="791"/>
      <c r="M157" s="7"/>
    </row>
    <row r="158" spans="2:16" ht="7.5" customHeight="1">
      <c r="B158" s="792" t="s">
        <v>49</v>
      </c>
      <c r="C158" s="796" t="s">
        <v>43</v>
      </c>
      <c r="D158" s="797"/>
      <c r="E158" s="797"/>
      <c r="F158" s="797"/>
      <c r="G158" s="797"/>
      <c r="H158" s="797"/>
      <c r="I158" s="798"/>
      <c r="J158" s="791"/>
      <c r="K158" s="791">
        <v>1</v>
      </c>
      <c r="L158" s="791"/>
      <c r="M158" s="7"/>
    </row>
    <row r="159" spans="2:16" ht="15" customHeight="1">
      <c r="B159" s="792"/>
      <c r="C159" s="844"/>
      <c r="D159" s="845"/>
      <c r="E159" s="845"/>
      <c r="F159" s="845"/>
      <c r="G159" s="845"/>
      <c r="H159" s="845"/>
      <c r="I159" s="846"/>
      <c r="J159" s="791"/>
      <c r="K159" s="791"/>
      <c r="L159" s="791"/>
      <c r="M159" s="7"/>
    </row>
    <row r="160" spans="2:16" ht="16.5" customHeight="1">
      <c r="B160" s="793"/>
      <c r="C160" s="844"/>
      <c r="D160" s="845"/>
      <c r="E160" s="845"/>
      <c r="F160" s="845"/>
      <c r="G160" s="845"/>
      <c r="H160" s="845"/>
      <c r="I160" s="846"/>
      <c r="J160" s="791"/>
      <c r="K160" s="791"/>
      <c r="L160" s="791"/>
      <c r="M160" s="7"/>
      <c r="O160" s="300"/>
    </row>
    <row r="161" spans="2:15" ht="8.25" customHeight="1">
      <c r="B161" s="793"/>
      <c r="C161" s="821"/>
      <c r="D161" s="822"/>
      <c r="E161" s="822"/>
      <c r="F161" s="822"/>
      <c r="G161" s="822"/>
      <c r="H161" s="822"/>
      <c r="I161" s="823"/>
      <c r="J161" s="791"/>
      <c r="K161" s="791"/>
      <c r="L161" s="791"/>
      <c r="M161" s="7"/>
      <c r="O161" s="300"/>
    </row>
    <row r="162" spans="2:15" ht="15" customHeight="1">
      <c r="B162" s="792" t="s">
        <v>50</v>
      </c>
      <c r="C162" s="796" t="s">
        <v>44</v>
      </c>
      <c r="D162" s="797"/>
      <c r="E162" s="797"/>
      <c r="F162" s="797"/>
      <c r="G162" s="797"/>
      <c r="H162" s="797"/>
      <c r="I162" s="798"/>
      <c r="J162" s="791"/>
      <c r="K162" s="791"/>
      <c r="L162" s="791">
        <v>2</v>
      </c>
      <c r="M162" s="7"/>
      <c r="O162" s="300"/>
    </row>
    <row r="163" spans="2:15" ht="16.5" customHeight="1">
      <c r="B163" s="793"/>
      <c r="C163" s="821"/>
      <c r="D163" s="822"/>
      <c r="E163" s="822"/>
      <c r="F163" s="822"/>
      <c r="G163" s="822"/>
      <c r="H163" s="822"/>
      <c r="I163" s="823"/>
      <c r="J163" s="791"/>
      <c r="K163" s="791"/>
      <c r="L163" s="791"/>
      <c r="M163" s="7"/>
      <c r="O163" s="300"/>
    </row>
    <row r="164" spans="2:15" ht="15" customHeight="1">
      <c r="B164" s="792" t="s">
        <v>51</v>
      </c>
      <c r="C164" s="796" t="s">
        <v>45</v>
      </c>
      <c r="D164" s="797"/>
      <c r="E164" s="797"/>
      <c r="F164" s="797"/>
      <c r="G164" s="797"/>
      <c r="H164" s="797"/>
      <c r="I164" s="798"/>
      <c r="J164" s="791"/>
      <c r="K164" s="791">
        <v>1</v>
      </c>
      <c r="L164" s="791"/>
      <c r="M164" s="7"/>
      <c r="O164" s="300"/>
    </row>
    <row r="165" spans="2:15" ht="16.5" customHeight="1">
      <c r="B165" s="793"/>
      <c r="C165" s="844"/>
      <c r="D165" s="845"/>
      <c r="E165" s="845"/>
      <c r="F165" s="845"/>
      <c r="G165" s="845"/>
      <c r="H165" s="845"/>
      <c r="I165" s="846"/>
      <c r="J165" s="791"/>
      <c r="K165" s="791"/>
      <c r="L165" s="791"/>
      <c r="M165" s="7"/>
      <c r="O165" s="300"/>
    </row>
    <row r="166" spans="2:15" ht="6.75" customHeight="1">
      <c r="B166" s="793"/>
      <c r="C166" s="821"/>
      <c r="D166" s="822"/>
      <c r="E166" s="822"/>
      <c r="F166" s="822"/>
      <c r="G166" s="822"/>
      <c r="H166" s="822"/>
      <c r="I166" s="823"/>
      <c r="J166" s="791"/>
      <c r="K166" s="791"/>
      <c r="L166" s="791"/>
      <c r="M166" s="7"/>
      <c r="O166" s="300"/>
    </row>
    <row r="167" spans="2:15" ht="6" customHeight="1">
      <c r="B167" s="792" t="s">
        <v>52</v>
      </c>
      <c r="C167" s="796" t="s">
        <v>48</v>
      </c>
      <c r="D167" s="797"/>
      <c r="E167" s="797"/>
      <c r="F167" s="797"/>
      <c r="G167" s="797"/>
      <c r="H167" s="797"/>
      <c r="I167" s="798"/>
      <c r="J167" s="791"/>
      <c r="K167" s="791"/>
      <c r="L167" s="791">
        <v>2</v>
      </c>
      <c r="M167" s="7"/>
      <c r="O167" s="300"/>
    </row>
    <row r="168" spans="2:15" ht="15" customHeight="1">
      <c r="B168" s="792"/>
      <c r="C168" s="844"/>
      <c r="D168" s="845"/>
      <c r="E168" s="845"/>
      <c r="F168" s="845"/>
      <c r="G168" s="845"/>
      <c r="H168" s="845"/>
      <c r="I168" s="846"/>
      <c r="J168" s="791"/>
      <c r="K168" s="791"/>
      <c r="L168" s="791"/>
      <c r="M168" s="7"/>
      <c r="O168" s="300"/>
    </row>
    <row r="169" spans="2:15" ht="10.5" customHeight="1">
      <c r="B169" s="793"/>
      <c r="C169" s="821"/>
      <c r="D169" s="822"/>
      <c r="E169" s="822"/>
      <c r="F169" s="822"/>
      <c r="G169" s="822"/>
      <c r="H169" s="822"/>
      <c r="I169" s="823"/>
      <c r="J169" s="791"/>
      <c r="K169" s="791"/>
      <c r="L169" s="791"/>
      <c r="M169" s="7"/>
      <c r="O169" s="300"/>
    </row>
    <row r="170" spans="2:15" ht="2.25" customHeight="1">
      <c r="B170" s="792" t="s">
        <v>53</v>
      </c>
      <c r="C170" s="796" t="s">
        <v>46</v>
      </c>
      <c r="D170" s="797"/>
      <c r="E170" s="797"/>
      <c r="F170" s="797"/>
      <c r="G170" s="797"/>
      <c r="H170" s="797"/>
      <c r="I170" s="798"/>
      <c r="J170" s="791"/>
      <c r="K170" s="791"/>
      <c r="L170" s="791">
        <v>2</v>
      </c>
      <c r="M170" s="7"/>
      <c r="O170" s="300"/>
    </row>
    <row r="171" spans="2:15" ht="15" customHeight="1">
      <c r="B171" s="792"/>
      <c r="C171" s="844"/>
      <c r="D171" s="845"/>
      <c r="E171" s="845"/>
      <c r="F171" s="845"/>
      <c r="G171" s="845"/>
      <c r="H171" s="845"/>
      <c r="I171" s="846"/>
      <c r="J171" s="791"/>
      <c r="K171" s="791"/>
      <c r="L171" s="791"/>
      <c r="M171" s="7"/>
      <c r="O171" s="300"/>
    </row>
    <row r="172" spans="2:15" ht="16.5" customHeight="1">
      <c r="B172" s="793"/>
      <c r="C172" s="844"/>
      <c r="D172" s="845"/>
      <c r="E172" s="845"/>
      <c r="F172" s="845"/>
      <c r="G172" s="845"/>
      <c r="H172" s="845"/>
      <c r="I172" s="846"/>
      <c r="J172" s="791"/>
      <c r="K172" s="791"/>
      <c r="L172" s="791"/>
      <c r="M172" s="7"/>
      <c r="O172" s="300"/>
    </row>
    <row r="173" spans="2:15" ht="13.5" customHeight="1">
      <c r="B173" s="794"/>
      <c r="C173" s="799"/>
      <c r="D173" s="800"/>
      <c r="E173" s="800"/>
      <c r="F173" s="800"/>
      <c r="G173" s="800"/>
      <c r="H173" s="800"/>
      <c r="I173" s="801"/>
      <c r="J173" s="795"/>
      <c r="K173" s="795"/>
      <c r="L173" s="795"/>
      <c r="M173" s="7"/>
      <c r="O173" s="300"/>
    </row>
    <row r="174" spans="2:15" ht="16.5" customHeight="1">
      <c r="B174" s="833"/>
      <c r="C174" s="805" t="s">
        <v>16</v>
      </c>
      <c r="D174" s="806"/>
      <c r="E174" s="806"/>
      <c r="F174" s="806"/>
      <c r="G174" s="806"/>
      <c r="H174" s="806"/>
      <c r="I174" s="807"/>
      <c r="J174" s="860">
        <f>SUM(J136:L173)</f>
        <v>16</v>
      </c>
      <c r="K174" s="860"/>
      <c r="L174" s="860"/>
      <c r="M174" s="7"/>
    </row>
    <row r="175" spans="2:15" ht="16.5" customHeight="1">
      <c r="B175" s="834"/>
      <c r="C175" s="802" t="s">
        <v>17</v>
      </c>
      <c r="D175" s="803"/>
      <c r="E175" s="803"/>
      <c r="F175" s="803"/>
      <c r="G175" s="803"/>
      <c r="H175" s="803"/>
      <c r="I175" s="804"/>
      <c r="J175" s="817">
        <v>22</v>
      </c>
      <c r="K175" s="817"/>
      <c r="L175" s="817"/>
      <c r="M175" s="7"/>
    </row>
    <row r="176" spans="2:15" ht="16.5" customHeight="1">
      <c r="B176" s="834"/>
      <c r="C176" s="802" t="s">
        <v>18</v>
      </c>
      <c r="D176" s="803"/>
      <c r="E176" s="803"/>
      <c r="F176" s="803"/>
      <c r="G176" s="803"/>
      <c r="H176" s="803"/>
      <c r="I176" s="804"/>
      <c r="J176" s="814">
        <f>+J174/J175*100%</f>
        <v>0.72727272727272729</v>
      </c>
      <c r="K176" s="815"/>
      <c r="L176" s="816"/>
      <c r="M176" s="7"/>
    </row>
    <row r="177" spans="2:17" ht="15" customHeight="1">
      <c r="B177" s="834"/>
      <c r="C177" s="796" t="s">
        <v>617</v>
      </c>
      <c r="D177" s="797"/>
      <c r="E177" s="797"/>
      <c r="F177" s="797"/>
      <c r="G177" s="797"/>
      <c r="H177" s="797"/>
      <c r="I177" s="798"/>
      <c r="J177" s="808" t="str">
        <f>IF(J176&gt;=76%,"4",IF(J176&gt;=51%,"3",IF(J176&gt;=26%,"2",IF(J176&gt;=0%,"1"))))</f>
        <v>3</v>
      </c>
      <c r="K177" s="809"/>
      <c r="L177" s="810"/>
      <c r="M177" s="7"/>
    </row>
    <row r="178" spans="2:17">
      <c r="B178" s="835"/>
      <c r="C178" s="799"/>
      <c r="D178" s="800"/>
      <c r="E178" s="800"/>
      <c r="F178" s="800"/>
      <c r="G178" s="800"/>
      <c r="H178" s="800"/>
      <c r="I178" s="801"/>
      <c r="J178" s="811"/>
      <c r="K178" s="812"/>
      <c r="L178" s="813"/>
      <c r="M178" s="7"/>
    </row>
    <row r="179" spans="2:17">
      <c r="B179" s="411"/>
      <c r="C179" s="411"/>
      <c r="D179" s="411"/>
      <c r="E179" s="398"/>
      <c r="F179" s="411"/>
      <c r="G179" s="411"/>
      <c r="H179" s="411"/>
      <c r="I179" s="411"/>
      <c r="J179" s="411"/>
      <c r="K179" s="411"/>
      <c r="L179" s="411"/>
      <c r="M179" s="7"/>
      <c r="O179" s="300"/>
    </row>
    <row r="180" spans="2:17">
      <c r="B180" s="411"/>
      <c r="C180" s="411"/>
      <c r="D180" s="411"/>
      <c r="E180" s="398"/>
      <c r="F180" s="411"/>
      <c r="G180" s="411"/>
      <c r="H180" s="411"/>
      <c r="I180" s="411"/>
      <c r="J180" s="411"/>
      <c r="K180" s="411"/>
      <c r="L180" s="411"/>
      <c r="M180" s="7"/>
      <c r="O180" s="300"/>
    </row>
    <row r="181" spans="2:17" ht="27" customHeight="1">
      <c r="B181" s="411"/>
      <c r="C181" s="411"/>
      <c r="D181" s="411"/>
      <c r="E181" s="398"/>
      <c r="F181" s="411"/>
      <c r="G181" s="411"/>
      <c r="H181" s="411"/>
      <c r="I181" s="411"/>
      <c r="J181" s="411"/>
      <c r="K181" s="411"/>
      <c r="L181" s="411"/>
      <c r="M181" s="7"/>
      <c r="O181" s="300"/>
    </row>
    <row r="182" spans="2:17" ht="18.75">
      <c r="B182" s="864" t="s">
        <v>55</v>
      </c>
      <c r="C182" s="864"/>
      <c r="D182" s="864"/>
      <c r="E182" s="864"/>
      <c r="F182" s="864"/>
      <c r="G182" s="864"/>
      <c r="H182" s="864"/>
      <c r="I182" s="864"/>
      <c r="J182" s="864"/>
      <c r="K182" s="864"/>
      <c r="L182" s="864"/>
      <c r="M182" s="7"/>
      <c r="O182" s="300"/>
    </row>
    <row r="183" spans="2:17">
      <c r="B183" s="414" t="s">
        <v>54</v>
      </c>
      <c r="C183" s="411"/>
      <c r="D183" s="411"/>
      <c r="E183" s="398"/>
      <c r="F183" s="411"/>
      <c r="G183" s="411"/>
      <c r="H183" s="411"/>
      <c r="I183" s="411"/>
      <c r="J183" s="411"/>
      <c r="K183" s="411"/>
      <c r="L183" s="411"/>
      <c r="M183" s="7"/>
      <c r="O183" s="300"/>
    </row>
    <row r="184" spans="2:17" ht="17.25" thickBot="1">
      <c r="B184" s="411"/>
      <c r="C184" s="411"/>
      <c r="D184" s="411"/>
      <c r="E184" s="398"/>
      <c r="F184" s="411"/>
      <c r="G184" s="411"/>
      <c r="H184" s="411"/>
      <c r="I184" s="411"/>
      <c r="J184" s="411"/>
      <c r="K184" s="411"/>
      <c r="L184" s="411"/>
      <c r="M184" s="7"/>
      <c r="O184" s="300"/>
    </row>
    <row r="185" spans="2:17" ht="19.5" customHeight="1" thickTop="1">
      <c r="B185" s="413" t="s">
        <v>13</v>
      </c>
      <c r="C185" s="788" t="s">
        <v>14</v>
      </c>
      <c r="D185" s="789"/>
      <c r="E185" s="789"/>
      <c r="F185" s="789"/>
      <c r="G185" s="789"/>
      <c r="H185" s="789"/>
      <c r="I185" s="790"/>
      <c r="J185" s="820" t="s">
        <v>15</v>
      </c>
      <c r="K185" s="820"/>
      <c r="L185" s="820"/>
      <c r="M185" s="7"/>
      <c r="O185" s="300"/>
      <c r="Q185" s="299"/>
    </row>
    <row r="186" spans="2:17" ht="15" customHeight="1">
      <c r="B186" s="857" t="s">
        <v>0</v>
      </c>
      <c r="C186" s="840" t="s">
        <v>56</v>
      </c>
      <c r="D186" s="841"/>
      <c r="E186" s="842"/>
      <c r="F186" s="842"/>
      <c r="G186" s="841"/>
      <c r="H186" s="841"/>
      <c r="I186" s="843"/>
      <c r="J186" s="863"/>
      <c r="K186" s="863">
        <v>1</v>
      </c>
      <c r="L186" s="863"/>
      <c r="M186" s="7"/>
      <c r="O186" s="300"/>
      <c r="Q186" s="299"/>
    </row>
    <row r="187" spans="2:17" ht="15" customHeight="1">
      <c r="B187" s="792"/>
      <c r="C187" s="844"/>
      <c r="D187" s="845"/>
      <c r="E187" s="845"/>
      <c r="F187" s="845"/>
      <c r="G187" s="845"/>
      <c r="H187" s="845"/>
      <c r="I187" s="846"/>
      <c r="J187" s="861"/>
      <c r="K187" s="861"/>
      <c r="L187" s="861"/>
      <c r="M187" s="7"/>
      <c r="O187" s="300"/>
      <c r="Q187" s="299"/>
    </row>
    <row r="188" spans="2:17" ht="15" customHeight="1">
      <c r="B188" s="792"/>
      <c r="C188" s="821"/>
      <c r="D188" s="822"/>
      <c r="E188" s="822"/>
      <c r="F188" s="822"/>
      <c r="G188" s="822"/>
      <c r="H188" s="822"/>
      <c r="I188" s="823"/>
      <c r="J188" s="861"/>
      <c r="K188" s="861"/>
      <c r="L188" s="861"/>
      <c r="M188" s="7"/>
      <c r="O188" s="300"/>
      <c r="Q188" s="299"/>
    </row>
    <row r="189" spans="2:17" ht="15" customHeight="1">
      <c r="B189" s="792" t="s">
        <v>1</v>
      </c>
      <c r="C189" s="796" t="s">
        <v>57</v>
      </c>
      <c r="D189" s="797"/>
      <c r="E189" s="797"/>
      <c r="F189" s="797"/>
      <c r="G189" s="797"/>
      <c r="H189" s="797"/>
      <c r="I189" s="798"/>
      <c r="J189" s="861"/>
      <c r="K189" s="861"/>
      <c r="L189" s="861">
        <v>2</v>
      </c>
      <c r="M189" s="7"/>
      <c r="O189" s="300"/>
      <c r="Q189" s="299"/>
    </row>
    <row r="190" spans="2:17" ht="15" customHeight="1">
      <c r="B190" s="792"/>
      <c r="C190" s="844"/>
      <c r="D190" s="845"/>
      <c r="E190" s="845"/>
      <c r="F190" s="845"/>
      <c r="G190" s="845"/>
      <c r="H190" s="845"/>
      <c r="I190" s="846"/>
      <c r="J190" s="861"/>
      <c r="K190" s="861"/>
      <c r="L190" s="861"/>
      <c r="M190" s="7"/>
      <c r="O190" s="300"/>
      <c r="Q190" s="299"/>
    </row>
    <row r="191" spans="2:17" ht="15" customHeight="1">
      <c r="B191" s="792"/>
      <c r="C191" s="844"/>
      <c r="D191" s="845"/>
      <c r="E191" s="845"/>
      <c r="F191" s="845"/>
      <c r="G191" s="845"/>
      <c r="H191" s="845"/>
      <c r="I191" s="846"/>
      <c r="J191" s="861"/>
      <c r="K191" s="861"/>
      <c r="L191" s="861"/>
      <c r="M191" s="7"/>
      <c r="O191" s="300"/>
      <c r="Q191" s="299"/>
    </row>
    <row r="192" spans="2:17" ht="15" customHeight="1">
      <c r="B192" s="792"/>
      <c r="C192" s="821"/>
      <c r="D192" s="822"/>
      <c r="E192" s="822"/>
      <c r="F192" s="822"/>
      <c r="G192" s="822"/>
      <c r="H192" s="822"/>
      <c r="I192" s="823"/>
      <c r="J192" s="861"/>
      <c r="K192" s="861"/>
      <c r="L192" s="861"/>
      <c r="M192" s="7"/>
      <c r="O192" s="300"/>
    </row>
    <row r="193" spans="2:15" ht="15" customHeight="1">
      <c r="B193" s="792" t="s">
        <v>2</v>
      </c>
      <c r="C193" s="796" t="s">
        <v>58</v>
      </c>
      <c r="D193" s="797"/>
      <c r="E193" s="797"/>
      <c r="F193" s="797"/>
      <c r="G193" s="797"/>
      <c r="H193" s="797"/>
      <c r="I193" s="798"/>
      <c r="J193" s="861"/>
      <c r="K193" s="861">
        <v>1</v>
      </c>
      <c r="L193" s="861"/>
      <c r="M193" s="7"/>
      <c r="O193" s="300"/>
    </row>
    <row r="194" spans="2:15" ht="15" customHeight="1">
      <c r="B194" s="792"/>
      <c r="C194" s="844"/>
      <c r="D194" s="845"/>
      <c r="E194" s="845"/>
      <c r="F194" s="845"/>
      <c r="G194" s="845"/>
      <c r="H194" s="845"/>
      <c r="I194" s="846"/>
      <c r="J194" s="861"/>
      <c r="K194" s="861"/>
      <c r="L194" s="861"/>
      <c r="M194" s="7"/>
      <c r="O194" s="300"/>
    </row>
    <row r="195" spans="2:15" ht="15" customHeight="1">
      <c r="B195" s="792"/>
      <c r="C195" s="821"/>
      <c r="D195" s="822"/>
      <c r="E195" s="822"/>
      <c r="F195" s="822"/>
      <c r="G195" s="822"/>
      <c r="H195" s="822"/>
      <c r="I195" s="823"/>
      <c r="J195" s="861"/>
      <c r="K195" s="861"/>
      <c r="L195" s="861"/>
      <c r="M195" s="7"/>
    </row>
    <row r="196" spans="2:15" ht="15" customHeight="1">
      <c r="B196" s="792" t="s">
        <v>3</v>
      </c>
      <c r="C196" s="796" t="s">
        <v>59</v>
      </c>
      <c r="D196" s="797"/>
      <c r="E196" s="797"/>
      <c r="F196" s="797"/>
      <c r="G196" s="797"/>
      <c r="H196" s="797"/>
      <c r="I196" s="798"/>
      <c r="J196" s="861"/>
      <c r="K196" s="861">
        <v>1</v>
      </c>
      <c r="L196" s="861"/>
      <c r="M196" s="7"/>
    </row>
    <row r="197" spans="2:15" ht="15" customHeight="1">
      <c r="B197" s="792"/>
      <c r="C197" s="844"/>
      <c r="D197" s="845"/>
      <c r="E197" s="845"/>
      <c r="F197" s="845"/>
      <c r="G197" s="845"/>
      <c r="H197" s="845"/>
      <c r="I197" s="846"/>
      <c r="J197" s="861"/>
      <c r="K197" s="861"/>
      <c r="L197" s="861"/>
      <c r="M197" s="7"/>
    </row>
    <row r="198" spans="2:15" ht="15" customHeight="1">
      <c r="B198" s="792"/>
      <c r="C198" s="821"/>
      <c r="D198" s="822"/>
      <c r="E198" s="822"/>
      <c r="F198" s="822"/>
      <c r="G198" s="822"/>
      <c r="H198" s="822"/>
      <c r="I198" s="823"/>
      <c r="J198" s="861"/>
      <c r="K198" s="861"/>
      <c r="L198" s="861"/>
      <c r="M198" s="7"/>
    </row>
    <row r="199" spans="2:15" ht="15" customHeight="1">
      <c r="B199" s="792" t="s">
        <v>5</v>
      </c>
      <c r="C199" s="796" t="s">
        <v>60</v>
      </c>
      <c r="D199" s="797"/>
      <c r="E199" s="797"/>
      <c r="F199" s="797"/>
      <c r="G199" s="797"/>
      <c r="H199" s="797"/>
      <c r="I199" s="798"/>
      <c r="J199" s="861"/>
      <c r="K199" s="861">
        <v>1</v>
      </c>
      <c r="L199" s="861"/>
      <c r="M199" s="7"/>
    </row>
    <row r="200" spans="2:15" ht="15" customHeight="1">
      <c r="B200" s="792"/>
      <c r="C200" s="844"/>
      <c r="D200" s="845"/>
      <c r="E200" s="845"/>
      <c r="F200" s="845"/>
      <c r="G200" s="845"/>
      <c r="H200" s="845"/>
      <c r="I200" s="846"/>
      <c r="J200" s="861"/>
      <c r="K200" s="861"/>
      <c r="L200" s="861"/>
      <c r="M200" s="7"/>
      <c r="O200" s="300"/>
    </row>
    <row r="201" spans="2:15" ht="15" customHeight="1">
      <c r="B201" s="792"/>
      <c r="C201" s="821"/>
      <c r="D201" s="822"/>
      <c r="E201" s="822"/>
      <c r="F201" s="822"/>
      <c r="G201" s="822"/>
      <c r="H201" s="822"/>
      <c r="I201" s="823"/>
      <c r="J201" s="861"/>
      <c r="K201" s="861"/>
      <c r="L201" s="861"/>
      <c r="M201" s="7"/>
      <c r="O201" s="300"/>
    </row>
    <row r="202" spans="2:15" ht="15" customHeight="1">
      <c r="B202" s="792" t="s">
        <v>6</v>
      </c>
      <c r="C202" s="796" t="s">
        <v>61</v>
      </c>
      <c r="D202" s="797"/>
      <c r="E202" s="797"/>
      <c r="F202" s="797"/>
      <c r="G202" s="797"/>
      <c r="H202" s="797"/>
      <c r="I202" s="798"/>
      <c r="J202" s="861"/>
      <c r="K202" s="861"/>
      <c r="L202" s="861">
        <v>2</v>
      </c>
      <c r="M202" s="7"/>
      <c r="O202" s="300"/>
    </row>
    <row r="203" spans="2:15" ht="15" customHeight="1">
      <c r="B203" s="792"/>
      <c r="C203" s="821"/>
      <c r="D203" s="822"/>
      <c r="E203" s="822"/>
      <c r="F203" s="822"/>
      <c r="G203" s="822"/>
      <c r="H203" s="822"/>
      <c r="I203" s="823"/>
      <c r="J203" s="861"/>
      <c r="K203" s="861"/>
      <c r="L203" s="861"/>
      <c r="M203" s="7"/>
      <c r="O203" s="300"/>
    </row>
    <row r="204" spans="2:15" ht="15" customHeight="1">
      <c r="B204" s="792" t="s">
        <v>49</v>
      </c>
      <c r="C204" s="796" t="s">
        <v>62</v>
      </c>
      <c r="D204" s="797"/>
      <c r="E204" s="797"/>
      <c r="F204" s="797"/>
      <c r="G204" s="797"/>
      <c r="H204" s="797"/>
      <c r="I204" s="798"/>
      <c r="J204" s="861"/>
      <c r="K204" s="861"/>
      <c r="L204" s="861">
        <v>2</v>
      </c>
      <c r="M204" s="7"/>
      <c r="O204" s="300"/>
    </row>
    <row r="205" spans="2:15" ht="15" customHeight="1">
      <c r="B205" s="792"/>
      <c r="C205" s="844"/>
      <c r="D205" s="845"/>
      <c r="E205" s="845"/>
      <c r="F205" s="845"/>
      <c r="G205" s="845"/>
      <c r="H205" s="845"/>
      <c r="I205" s="846"/>
      <c r="J205" s="861"/>
      <c r="K205" s="861"/>
      <c r="L205" s="861"/>
      <c r="M205" s="7"/>
      <c r="O205" s="300"/>
    </row>
    <row r="206" spans="2:15" ht="15" customHeight="1">
      <c r="B206" s="858"/>
      <c r="C206" s="799"/>
      <c r="D206" s="800"/>
      <c r="E206" s="800"/>
      <c r="F206" s="800"/>
      <c r="G206" s="800"/>
      <c r="H206" s="800"/>
      <c r="I206" s="801"/>
      <c r="J206" s="862"/>
      <c r="K206" s="862"/>
      <c r="L206" s="862"/>
      <c r="M206" s="7"/>
      <c r="O206" s="300"/>
    </row>
    <row r="207" spans="2:15" ht="16.5" customHeight="1">
      <c r="B207" s="833"/>
      <c r="C207" s="805" t="s">
        <v>16</v>
      </c>
      <c r="D207" s="806"/>
      <c r="E207" s="806"/>
      <c r="F207" s="806"/>
      <c r="G207" s="806"/>
      <c r="H207" s="806"/>
      <c r="I207" s="807"/>
      <c r="J207" s="860">
        <f>SUM(J186:L206)</f>
        <v>10</v>
      </c>
      <c r="K207" s="860"/>
      <c r="L207" s="860"/>
      <c r="M207" s="7"/>
      <c r="O207" s="300"/>
    </row>
    <row r="208" spans="2:15" ht="16.5" customHeight="1">
      <c r="B208" s="834"/>
      <c r="C208" s="802" t="s">
        <v>17</v>
      </c>
      <c r="D208" s="803"/>
      <c r="E208" s="803"/>
      <c r="F208" s="803"/>
      <c r="G208" s="803"/>
      <c r="H208" s="803"/>
      <c r="I208" s="804"/>
      <c r="J208" s="817">
        <v>14</v>
      </c>
      <c r="K208" s="817"/>
      <c r="L208" s="817"/>
      <c r="M208" s="7"/>
      <c r="O208" s="300"/>
    </row>
    <row r="209" spans="2:17" ht="16.5" customHeight="1">
      <c r="B209" s="834"/>
      <c r="C209" s="802" t="s">
        <v>18</v>
      </c>
      <c r="D209" s="803"/>
      <c r="E209" s="803"/>
      <c r="F209" s="803"/>
      <c r="G209" s="803"/>
      <c r="H209" s="803"/>
      <c r="I209" s="804"/>
      <c r="J209" s="814">
        <f>+J207/J208*100%</f>
        <v>0.7142857142857143</v>
      </c>
      <c r="K209" s="815"/>
      <c r="L209" s="816"/>
      <c r="M209" s="7"/>
      <c r="O209" s="300"/>
    </row>
    <row r="210" spans="2:17" ht="15" customHeight="1">
      <c r="B210" s="834"/>
      <c r="C210" s="796" t="s">
        <v>618</v>
      </c>
      <c r="D210" s="797"/>
      <c r="E210" s="797"/>
      <c r="F210" s="797"/>
      <c r="G210" s="797"/>
      <c r="H210" s="797"/>
      <c r="I210" s="798"/>
      <c r="J210" s="808" t="str">
        <f>IF(J209&gt;=76%,"4",IF(J209&gt;=51%,"3",IF(J209&gt;=26%,"2",IF(J209&gt;=0%,"1"))))</f>
        <v>3</v>
      </c>
      <c r="K210" s="809"/>
      <c r="L210" s="810"/>
      <c r="M210" s="7"/>
      <c r="O210" s="300"/>
    </row>
    <row r="211" spans="2:17">
      <c r="B211" s="835"/>
      <c r="C211" s="799"/>
      <c r="D211" s="800"/>
      <c r="E211" s="800"/>
      <c r="F211" s="800"/>
      <c r="G211" s="800"/>
      <c r="H211" s="800"/>
      <c r="I211" s="801"/>
      <c r="J211" s="811"/>
      <c r="K211" s="812"/>
      <c r="L211" s="813"/>
      <c r="M211" s="7"/>
      <c r="O211" s="300"/>
    </row>
    <row r="212" spans="2:17" ht="15" customHeight="1">
      <c r="B212" s="416"/>
      <c r="C212" s="417"/>
      <c r="D212" s="417"/>
      <c r="E212" s="746"/>
      <c r="F212" s="417"/>
      <c r="G212" s="417"/>
      <c r="H212" s="417"/>
      <c r="I212" s="417"/>
      <c r="J212" s="418"/>
      <c r="K212" s="418"/>
      <c r="L212" s="418"/>
      <c r="M212" s="7"/>
      <c r="O212" s="300"/>
    </row>
    <row r="213" spans="2:17" ht="15" customHeight="1">
      <c r="B213" s="416"/>
      <c r="C213" s="417"/>
      <c r="D213" s="417"/>
      <c r="E213" s="746"/>
      <c r="F213" s="417"/>
      <c r="G213" s="417"/>
      <c r="H213" s="417"/>
      <c r="I213" s="417"/>
      <c r="J213" s="418"/>
      <c r="K213" s="418"/>
      <c r="L213" s="418"/>
      <c r="M213" s="7"/>
      <c r="O213" s="300"/>
    </row>
    <row r="214" spans="2:17" ht="18.75">
      <c r="B214" s="864" t="s">
        <v>63</v>
      </c>
      <c r="C214" s="864"/>
      <c r="D214" s="864"/>
      <c r="E214" s="864"/>
      <c r="F214" s="864"/>
      <c r="G214" s="864"/>
      <c r="H214" s="864"/>
      <c r="I214" s="864"/>
      <c r="J214" s="864"/>
      <c r="K214" s="864"/>
      <c r="L214" s="864"/>
      <c r="M214" s="7"/>
    </row>
    <row r="215" spans="2:17">
      <c r="B215" s="414" t="s">
        <v>64</v>
      </c>
      <c r="C215" s="411"/>
      <c r="D215" s="411"/>
      <c r="E215" s="398"/>
      <c r="F215" s="411"/>
      <c r="G215" s="411"/>
      <c r="H215" s="411"/>
      <c r="I215" s="411"/>
      <c r="J215" s="411"/>
      <c r="K215" s="411"/>
      <c r="L215" s="419"/>
      <c r="M215" s="7"/>
    </row>
    <row r="216" spans="2:17" ht="17.25" thickBot="1">
      <c r="B216" s="411"/>
      <c r="C216" s="411"/>
      <c r="D216" s="411"/>
      <c r="E216" s="398"/>
      <c r="F216" s="411"/>
      <c r="G216" s="411"/>
      <c r="H216" s="411"/>
      <c r="I216" s="411"/>
      <c r="J216" s="411"/>
      <c r="K216" s="411"/>
      <c r="L216" s="419"/>
      <c r="M216" s="7"/>
    </row>
    <row r="217" spans="2:17" ht="19.5" customHeight="1" thickTop="1">
      <c r="B217" s="413" t="s">
        <v>13</v>
      </c>
      <c r="C217" s="788" t="s">
        <v>14</v>
      </c>
      <c r="D217" s="789"/>
      <c r="E217" s="789"/>
      <c r="F217" s="789"/>
      <c r="G217" s="789"/>
      <c r="H217" s="789"/>
      <c r="I217" s="790"/>
      <c r="J217" s="820" t="s">
        <v>15</v>
      </c>
      <c r="K217" s="820"/>
      <c r="L217" s="820"/>
      <c r="M217" s="7"/>
    </row>
    <row r="218" spans="2:17" ht="15" customHeight="1">
      <c r="B218" s="873" t="s">
        <v>0</v>
      </c>
      <c r="C218" s="840" t="s">
        <v>65</v>
      </c>
      <c r="D218" s="841"/>
      <c r="E218" s="842"/>
      <c r="F218" s="842"/>
      <c r="G218" s="841"/>
      <c r="H218" s="841"/>
      <c r="I218" s="843"/>
      <c r="J218" s="863"/>
      <c r="K218" s="863">
        <v>1</v>
      </c>
      <c r="L218" s="863"/>
      <c r="M218" s="7"/>
      <c r="Q218" s="299"/>
    </row>
    <row r="219" spans="2:17" ht="18.75">
      <c r="B219" s="872"/>
      <c r="C219" s="844"/>
      <c r="D219" s="845"/>
      <c r="E219" s="845"/>
      <c r="F219" s="845"/>
      <c r="G219" s="845"/>
      <c r="H219" s="845"/>
      <c r="I219" s="846"/>
      <c r="J219" s="861"/>
      <c r="K219" s="861"/>
      <c r="L219" s="861"/>
      <c r="M219" s="7"/>
      <c r="O219" s="300"/>
      <c r="Q219" s="299"/>
    </row>
    <row r="220" spans="2:17" ht="18.75">
      <c r="B220" s="872"/>
      <c r="C220" s="844"/>
      <c r="D220" s="845"/>
      <c r="E220" s="845"/>
      <c r="F220" s="845"/>
      <c r="G220" s="845"/>
      <c r="H220" s="845"/>
      <c r="I220" s="846"/>
      <c r="J220" s="861"/>
      <c r="K220" s="861"/>
      <c r="L220" s="861"/>
      <c r="M220" s="7"/>
      <c r="O220" s="300"/>
      <c r="Q220" s="299"/>
    </row>
    <row r="221" spans="2:17" ht="13.5" customHeight="1">
      <c r="B221" s="872"/>
      <c r="C221" s="844"/>
      <c r="D221" s="845"/>
      <c r="E221" s="845"/>
      <c r="F221" s="845"/>
      <c r="G221" s="845"/>
      <c r="H221" s="845"/>
      <c r="I221" s="846"/>
      <c r="J221" s="861"/>
      <c r="K221" s="861"/>
      <c r="L221" s="861"/>
      <c r="M221" s="7"/>
      <c r="O221" s="300"/>
      <c r="Q221" s="299"/>
    </row>
    <row r="222" spans="2:17" ht="18.75" hidden="1">
      <c r="B222" s="872"/>
      <c r="C222" s="821"/>
      <c r="D222" s="822"/>
      <c r="E222" s="822"/>
      <c r="F222" s="822"/>
      <c r="G222" s="822"/>
      <c r="H222" s="822"/>
      <c r="I222" s="823"/>
      <c r="J222" s="861"/>
      <c r="K222" s="861"/>
      <c r="L222" s="861"/>
      <c r="M222" s="7"/>
      <c r="O222" s="300"/>
      <c r="Q222" s="299"/>
    </row>
    <row r="223" spans="2:17" ht="15" customHeight="1">
      <c r="B223" s="872" t="s">
        <v>1</v>
      </c>
      <c r="C223" s="796" t="s">
        <v>66</v>
      </c>
      <c r="D223" s="797"/>
      <c r="E223" s="797"/>
      <c r="F223" s="797"/>
      <c r="G223" s="797"/>
      <c r="H223" s="797"/>
      <c r="I223" s="798"/>
      <c r="J223" s="861"/>
      <c r="K223" s="861"/>
      <c r="L223" s="861">
        <v>2</v>
      </c>
      <c r="M223" s="7"/>
      <c r="O223" s="300"/>
      <c r="Q223" s="299"/>
    </row>
    <row r="224" spans="2:17" ht="16.5" customHeight="1">
      <c r="B224" s="872"/>
      <c r="C224" s="844"/>
      <c r="D224" s="845"/>
      <c r="E224" s="845"/>
      <c r="F224" s="845"/>
      <c r="G224" s="845"/>
      <c r="H224" s="845"/>
      <c r="I224" s="846"/>
      <c r="J224" s="861"/>
      <c r="K224" s="861"/>
      <c r="L224" s="861"/>
      <c r="M224" s="7"/>
      <c r="O224" s="300"/>
    </row>
    <row r="225" spans="2:15" ht="16.5" customHeight="1">
      <c r="B225" s="872"/>
      <c r="C225" s="844"/>
      <c r="D225" s="845"/>
      <c r="E225" s="845"/>
      <c r="F225" s="845"/>
      <c r="G225" s="845"/>
      <c r="H225" s="845"/>
      <c r="I225" s="846"/>
      <c r="J225" s="861"/>
      <c r="K225" s="861"/>
      <c r="L225" s="861"/>
      <c r="M225" s="7"/>
      <c r="O225" s="300"/>
    </row>
    <row r="226" spans="2:15" ht="16.5" customHeight="1">
      <c r="B226" s="872"/>
      <c r="C226" s="821"/>
      <c r="D226" s="822"/>
      <c r="E226" s="822"/>
      <c r="F226" s="822"/>
      <c r="G226" s="822"/>
      <c r="H226" s="822"/>
      <c r="I226" s="823"/>
      <c r="J226" s="861"/>
      <c r="K226" s="861"/>
      <c r="L226" s="861"/>
      <c r="M226" s="7"/>
      <c r="O226" s="300"/>
    </row>
    <row r="227" spans="2:15" ht="15" customHeight="1">
      <c r="B227" s="872" t="s">
        <v>2</v>
      </c>
      <c r="C227" s="796" t="s">
        <v>67</v>
      </c>
      <c r="D227" s="797"/>
      <c r="E227" s="797"/>
      <c r="F227" s="797"/>
      <c r="G227" s="797"/>
      <c r="H227" s="797"/>
      <c r="I227" s="798"/>
      <c r="J227" s="861"/>
      <c r="K227" s="861">
        <v>1</v>
      </c>
      <c r="L227" s="861"/>
      <c r="M227" s="7"/>
      <c r="O227" s="300"/>
    </row>
    <row r="228" spans="2:15" ht="16.5" customHeight="1">
      <c r="B228" s="872"/>
      <c r="C228" s="844"/>
      <c r="D228" s="845"/>
      <c r="E228" s="845"/>
      <c r="F228" s="845"/>
      <c r="G228" s="845"/>
      <c r="H228" s="845"/>
      <c r="I228" s="846"/>
      <c r="J228" s="861"/>
      <c r="K228" s="861"/>
      <c r="L228" s="861"/>
      <c r="M228" s="7"/>
      <c r="O228" s="300"/>
    </row>
    <row r="229" spans="2:15" ht="10.5" customHeight="1">
      <c r="B229" s="872"/>
      <c r="C229" s="821"/>
      <c r="D229" s="822"/>
      <c r="E229" s="822"/>
      <c r="F229" s="822"/>
      <c r="G229" s="822"/>
      <c r="H229" s="822"/>
      <c r="I229" s="823"/>
      <c r="J229" s="861"/>
      <c r="K229" s="861"/>
      <c r="L229" s="861"/>
      <c r="M229" s="7"/>
      <c r="O229" s="300"/>
    </row>
    <row r="230" spans="2:15" ht="15" customHeight="1">
      <c r="B230" s="872" t="s">
        <v>3</v>
      </c>
      <c r="C230" s="796" t="s">
        <v>355</v>
      </c>
      <c r="D230" s="797"/>
      <c r="E230" s="797"/>
      <c r="F230" s="797"/>
      <c r="G230" s="797"/>
      <c r="H230" s="797"/>
      <c r="I230" s="798"/>
      <c r="J230" s="861"/>
      <c r="K230" s="861"/>
      <c r="L230" s="861">
        <v>2</v>
      </c>
      <c r="M230" s="7"/>
      <c r="O230" s="300"/>
    </row>
    <row r="231" spans="2:15" ht="16.5" customHeight="1">
      <c r="B231" s="872"/>
      <c r="C231" s="821"/>
      <c r="D231" s="822"/>
      <c r="E231" s="822"/>
      <c r="F231" s="822"/>
      <c r="G231" s="822"/>
      <c r="H231" s="822"/>
      <c r="I231" s="823"/>
      <c r="J231" s="861"/>
      <c r="K231" s="861"/>
      <c r="L231" s="861"/>
      <c r="M231" s="7"/>
      <c r="O231" s="300"/>
    </row>
    <row r="232" spans="2:15" ht="15" customHeight="1">
      <c r="B232" s="792" t="s">
        <v>5</v>
      </c>
      <c r="C232" s="796" t="s">
        <v>356</v>
      </c>
      <c r="D232" s="797"/>
      <c r="E232" s="797"/>
      <c r="F232" s="797"/>
      <c r="G232" s="797"/>
      <c r="H232" s="797"/>
      <c r="I232" s="798"/>
      <c r="J232" s="861"/>
      <c r="K232" s="861">
        <v>1</v>
      </c>
      <c r="L232" s="861"/>
      <c r="M232" s="7"/>
      <c r="O232" s="300"/>
    </row>
    <row r="233" spans="2:15" ht="16.5" customHeight="1">
      <c r="B233" s="792"/>
      <c r="C233" s="844"/>
      <c r="D233" s="845"/>
      <c r="E233" s="845"/>
      <c r="F233" s="845"/>
      <c r="G233" s="845"/>
      <c r="H233" s="845"/>
      <c r="I233" s="846"/>
      <c r="J233" s="861"/>
      <c r="K233" s="861"/>
      <c r="L233" s="861"/>
      <c r="M233" s="7"/>
      <c r="O233" s="300"/>
    </row>
    <row r="234" spans="2:15" ht="16.5" customHeight="1">
      <c r="B234" s="792"/>
      <c r="C234" s="844"/>
      <c r="D234" s="845"/>
      <c r="E234" s="845"/>
      <c r="F234" s="845"/>
      <c r="G234" s="845"/>
      <c r="H234" s="845"/>
      <c r="I234" s="846"/>
      <c r="J234" s="861"/>
      <c r="K234" s="861"/>
      <c r="L234" s="861"/>
      <c r="M234" s="7"/>
    </row>
    <row r="235" spans="2:15" ht="9.75" customHeight="1">
      <c r="B235" s="792"/>
      <c r="C235" s="821"/>
      <c r="D235" s="822"/>
      <c r="E235" s="822"/>
      <c r="F235" s="822"/>
      <c r="G235" s="822"/>
      <c r="H235" s="822"/>
      <c r="I235" s="823"/>
      <c r="J235" s="861"/>
      <c r="K235" s="861"/>
      <c r="L235" s="861"/>
      <c r="M235" s="7"/>
    </row>
    <row r="236" spans="2:15" ht="15" customHeight="1">
      <c r="B236" s="792" t="s">
        <v>6</v>
      </c>
      <c r="C236" s="796" t="s">
        <v>357</v>
      </c>
      <c r="D236" s="797"/>
      <c r="E236" s="797"/>
      <c r="F236" s="797"/>
      <c r="G236" s="797"/>
      <c r="H236" s="797"/>
      <c r="I236" s="798"/>
      <c r="J236" s="861"/>
      <c r="K236" s="861"/>
      <c r="L236" s="861">
        <v>2</v>
      </c>
      <c r="M236" s="7"/>
    </row>
    <row r="237" spans="2:15" ht="15" customHeight="1">
      <c r="B237" s="792"/>
      <c r="C237" s="844"/>
      <c r="D237" s="845"/>
      <c r="E237" s="845"/>
      <c r="F237" s="845"/>
      <c r="G237" s="845"/>
      <c r="H237" s="845"/>
      <c r="I237" s="846"/>
      <c r="J237" s="861"/>
      <c r="K237" s="861"/>
      <c r="L237" s="861"/>
      <c r="M237" s="7"/>
    </row>
    <row r="238" spans="2:15" ht="16.5" customHeight="1">
      <c r="B238" s="792"/>
      <c r="C238" s="844"/>
      <c r="D238" s="845"/>
      <c r="E238" s="845"/>
      <c r="F238" s="845"/>
      <c r="G238" s="845"/>
      <c r="H238" s="845"/>
      <c r="I238" s="846"/>
      <c r="J238" s="861"/>
      <c r="K238" s="861"/>
      <c r="L238" s="861"/>
      <c r="M238" s="7"/>
    </row>
    <row r="239" spans="2:15" ht="5.25" customHeight="1">
      <c r="B239" s="858"/>
      <c r="C239" s="799"/>
      <c r="D239" s="800"/>
      <c r="E239" s="800"/>
      <c r="F239" s="800"/>
      <c r="G239" s="800"/>
      <c r="H239" s="800"/>
      <c r="I239" s="801"/>
      <c r="J239" s="862"/>
      <c r="K239" s="862"/>
      <c r="L239" s="862"/>
      <c r="M239" s="7"/>
    </row>
    <row r="240" spans="2:15" ht="16.5" customHeight="1">
      <c r="B240" s="833"/>
      <c r="C240" s="805" t="s">
        <v>16</v>
      </c>
      <c r="D240" s="806"/>
      <c r="E240" s="806"/>
      <c r="F240" s="806"/>
      <c r="G240" s="806"/>
      <c r="H240" s="806"/>
      <c r="I240" s="807"/>
      <c r="J240" s="860">
        <f>SUM(J218:L239)</f>
        <v>9</v>
      </c>
      <c r="K240" s="860"/>
      <c r="L240" s="860"/>
      <c r="M240" s="7"/>
    </row>
    <row r="241" spans="2:17" ht="16.5" customHeight="1">
      <c r="B241" s="834"/>
      <c r="C241" s="802" t="s">
        <v>17</v>
      </c>
      <c r="D241" s="803"/>
      <c r="E241" s="803"/>
      <c r="F241" s="803"/>
      <c r="G241" s="803"/>
      <c r="H241" s="803"/>
      <c r="I241" s="804"/>
      <c r="J241" s="817">
        <v>12</v>
      </c>
      <c r="K241" s="817"/>
      <c r="L241" s="817"/>
      <c r="M241" s="7"/>
    </row>
    <row r="242" spans="2:17" ht="16.5" customHeight="1">
      <c r="B242" s="834"/>
      <c r="C242" s="802" t="s">
        <v>18</v>
      </c>
      <c r="D242" s="803"/>
      <c r="E242" s="803"/>
      <c r="F242" s="803"/>
      <c r="G242" s="803"/>
      <c r="H242" s="803"/>
      <c r="I242" s="804"/>
      <c r="J242" s="814">
        <f>+J240/J241*100%</f>
        <v>0.75</v>
      </c>
      <c r="K242" s="815"/>
      <c r="L242" s="816"/>
      <c r="M242" s="7"/>
    </row>
    <row r="243" spans="2:17" ht="15" customHeight="1">
      <c r="B243" s="834"/>
      <c r="C243" s="796" t="s">
        <v>619</v>
      </c>
      <c r="D243" s="797"/>
      <c r="E243" s="797"/>
      <c r="F243" s="797"/>
      <c r="G243" s="797"/>
      <c r="H243" s="797"/>
      <c r="I243" s="798"/>
      <c r="J243" s="808" t="str">
        <f>IF(J242&gt;=76%,"4",IF(J242&gt;=51%,"3",IF(J242&gt;=26%,"2",IF(J242&gt;=0%,"1"))))</f>
        <v>3</v>
      </c>
      <c r="K243" s="809"/>
      <c r="L243" s="810"/>
      <c r="M243" s="7"/>
    </row>
    <row r="244" spans="2:17">
      <c r="B244" s="835"/>
      <c r="C244" s="799"/>
      <c r="D244" s="800"/>
      <c r="E244" s="800"/>
      <c r="F244" s="800"/>
      <c r="G244" s="800"/>
      <c r="H244" s="800"/>
      <c r="I244" s="801"/>
      <c r="J244" s="811"/>
      <c r="K244" s="812"/>
      <c r="L244" s="813"/>
      <c r="M244" s="7"/>
    </row>
    <row r="245" spans="2:17">
      <c r="B245" s="411"/>
      <c r="C245" s="411"/>
      <c r="D245" s="411"/>
      <c r="E245" s="398"/>
      <c r="F245" s="411"/>
      <c r="G245" s="411"/>
      <c r="H245" s="411"/>
      <c r="I245" s="411"/>
      <c r="J245" s="411"/>
      <c r="K245" s="411"/>
      <c r="L245" s="419"/>
      <c r="M245" s="7"/>
    </row>
    <row r="246" spans="2:17">
      <c r="B246" s="411"/>
      <c r="C246" s="411"/>
      <c r="D246" s="411"/>
      <c r="E246" s="398"/>
      <c r="F246" s="411"/>
      <c r="G246" s="411"/>
      <c r="H246" s="411"/>
      <c r="I246" s="411"/>
      <c r="J246" s="411"/>
      <c r="K246" s="411"/>
      <c r="L246" s="419"/>
      <c r="M246" s="7"/>
    </row>
    <row r="247" spans="2:17" ht="21.75" customHeight="1">
      <c r="B247" s="411"/>
      <c r="C247" s="411"/>
      <c r="D247" s="411"/>
      <c r="E247" s="398"/>
      <c r="F247" s="411"/>
      <c r="G247" s="411"/>
      <c r="H247" s="411"/>
      <c r="I247" s="411"/>
      <c r="J247" s="411"/>
      <c r="K247" s="411"/>
      <c r="L247" s="419"/>
      <c r="M247" s="7"/>
    </row>
    <row r="248" spans="2:17" ht="18.75">
      <c r="B248" s="864" t="s">
        <v>68</v>
      </c>
      <c r="C248" s="864"/>
      <c r="D248" s="864"/>
      <c r="E248" s="864"/>
      <c r="F248" s="864"/>
      <c r="G248" s="864"/>
      <c r="H248" s="864"/>
      <c r="I248" s="864"/>
      <c r="J248" s="864"/>
      <c r="K248" s="864"/>
      <c r="L248" s="864"/>
      <c r="M248" s="7"/>
    </row>
    <row r="249" spans="2:17">
      <c r="B249" s="414" t="s">
        <v>69</v>
      </c>
      <c r="C249" s="411"/>
      <c r="D249" s="411"/>
      <c r="E249" s="398"/>
      <c r="F249" s="411"/>
      <c r="G249" s="411"/>
      <c r="H249" s="411"/>
      <c r="I249" s="411"/>
      <c r="J249" s="411"/>
      <c r="K249" s="411"/>
      <c r="L249" s="411"/>
      <c r="M249" s="7"/>
    </row>
    <row r="250" spans="2:17" ht="17.25" thickBot="1">
      <c r="B250" s="411"/>
      <c r="C250" s="411"/>
      <c r="D250" s="411"/>
      <c r="E250" s="398"/>
      <c r="F250" s="411"/>
      <c r="G250" s="411"/>
      <c r="H250" s="411"/>
      <c r="I250" s="411"/>
      <c r="J250" s="411"/>
      <c r="K250" s="411"/>
      <c r="L250" s="411"/>
      <c r="M250" s="7"/>
    </row>
    <row r="251" spans="2:17" ht="19.5" customHeight="1" thickTop="1">
      <c r="B251" s="413" t="s">
        <v>13</v>
      </c>
      <c r="C251" s="788" t="s">
        <v>14</v>
      </c>
      <c r="D251" s="789"/>
      <c r="E251" s="789"/>
      <c r="F251" s="789"/>
      <c r="G251" s="789"/>
      <c r="H251" s="789"/>
      <c r="I251" s="790"/>
      <c r="J251" s="820" t="s">
        <v>15</v>
      </c>
      <c r="K251" s="820"/>
      <c r="L251" s="820"/>
      <c r="M251" s="7"/>
    </row>
    <row r="252" spans="2:17" ht="15" customHeight="1">
      <c r="B252" s="857" t="s">
        <v>0</v>
      </c>
      <c r="C252" s="840" t="s">
        <v>70</v>
      </c>
      <c r="D252" s="841"/>
      <c r="E252" s="842"/>
      <c r="F252" s="842"/>
      <c r="G252" s="841"/>
      <c r="H252" s="841"/>
      <c r="I252" s="843"/>
      <c r="J252" s="863"/>
      <c r="K252" s="863">
        <v>1</v>
      </c>
      <c r="L252" s="863"/>
      <c r="M252" s="7"/>
      <c r="Q252" s="299"/>
    </row>
    <row r="253" spans="2:17" ht="18.75">
      <c r="B253" s="792"/>
      <c r="C253" s="844"/>
      <c r="D253" s="845"/>
      <c r="E253" s="845"/>
      <c r="F253" s="845"/>
      <c r="G253" s="845"/>
      <c r="H253" s="845"/>
      <c r="I253" s="846"/>
      <c r="J253" s="861"/>
      <c r="K253" s="861"/>
      <c r="L253" s="861"/>
      <c r="M253" s="7"/>
      <c r="Q253" s="299"/>
    </row>
    <row r="254" spans="2:17" ht="18.75">
      <c r="B254" s="792"/>
      <c r="C254" s="821"/>
      <c r="D254" s="822"/>
      <c r="E254" s="822"/>
      <c r="F254" s="822"/>
      <c r="G254" s="822"/>
      <c r="H254" s="822"/>
      <c r="I254" s="823"/>
      <c r="J254" s="861"/>
      <c r="K254" s="861"/>
      <c r="L254" s="861"/>
      <c r="M254" s="7"/>
      <c r="Q254" s="299"/>
    </row>
    <row r="255" spans="2:17" ht="15" customHeight="1">
      <c r="B255" s="792" t="s">
        <v>1</v>
      </c>
      <c r="C255" s="824" t="s">
        <v>71</v>
      </c>
      <c r="D255" s="825"/>
      <c r="E255" s="825"/>
      <c r="F255" s="825"/>
      <c r="G255" s="825"/>
      <c r="H255" s="825"/>
      <c r="I255" s="826"/>
      <c r="J255" s="861"/>
      <c r="K255" s="861"/>
      <c r="L255" s="861">
        <v>2</v>
      </c>
      <c r="M255" s="7"/>
      <c r="Q255" s="299"/>
    </row>
    <row r="256" spans="2:17" ht="18.75">
      <c r="B256" s="792"/>
      <c r="C256" s="827"/>
      <c r="D256" s="828"/>
      <c r="E256" s="828"/>
      <c r="F256" s="828"/>
      <c r="G256" s="828"/>
      <c r="H256" s="828"/>
      <c r="I256" s="829"/>
      <c r="J256" s="861"/>
      <c r="K256" s="861"/>
      <c r="L256" s="861"/>
      <c r="M256" s="7"/>
      <c r="Q256" s="299"/>
    </row>
    <row r="257" spans="2:13" ht="16.5" customHeight="1">
      <c r="B257" s="792"/>
      <c r="C257" s="827"/>
      <c r="D257" s="828"/>
      <c r="E257" s="828"/>
      <c r="F257" s="828"/>
      <c r="G257" s="828"/>
      <c r="H257" s="828"/>
      <c r="I257" s="829"/>
      <c r="J257" s="861"/>
      <c r="K257" s="861"/>
      <c r="L257" s="861"/>
      <c r="M257" s="7"/>
    </row>
    <row r="258" spans="2:13" ht="16.5" customHeight="1">
      <c r="B258" s="792"/>
      <c r="C258" s="827"/>
      <c r="D258" s="828"/>
      <c r="E258" s="828"/>
      <c r="F258" s="828"/>
      <c r="G258" s="828"/>
      <c r="H258" s="828"/>
      <c r="I258" s="829"/>
      <c r="J258" s="861"/>
      <c r="K258" s="861"/>
      <c r="L258" s="861"/>
      <c r="M258" s="7"/>
    </row>
    <row r="259" spans="2:13" ht="16.5" customHeight="1">
      <c r="B259" s="792"/>
      <c r="C259" s="827"/>
      <c r="D259" s="828"/>
      <c r="E259" s="828"/>
      <c r="F259" s="828"/>
      <c r="G259" s="828"/>
      <c r="H259" s="828"/>
      <c r="I259" s="829"/>
      <c r="J259" s="861"/>
      <c r="K259" s="861"/>
      <c r="L259" s="861"/>
      <c r="M259" s="7"/>
    </row>
    <row r="260" spans="2:13" ht="16.5" customHeight="1">
      <c r="B260" s="792"/>
      <c r="C260" s="851"/>
      <c r="D260" s="852"/>
      <c r="E260" s="852"/>
      <c r="F260" s="852"/>
      <c r="G260" s="852"/>
      <c r="H260" s="852"/>
      <c r="I260" s="853"/>
      <c r="J260" s="861"/>
      <c r="K260" s="861"/>
      <c r="L260" s="861"/>
      <c r="M260" s="7"/>
    </row>
    <row r="261" spans="2:13" ht="15" customHeight="1">
      <c r="B261" s="792" t="s">
        <v>2</v>
      </c>
      <c r="C261" s="796" t="s">
        <v>72</v>
      </c>
      <c r="D261" s="797"/>
      <c r="E261" s="797"/>
      <c r="F261" s="797"/>
      <c r="G261" s="797"/>
      <c r="H261" s="797"/>
      <c r="I261" s="798"/>
      <c r="J261" s="861"/>
      <c r="K261" s="861">
        <v>1</v>
      </c>
      <c r="L261" s="861"/>
      <c r="M261" s="7"/>
    </row>
    <row r="262" spans="2:13" ht="16.5" customHeight="1">
      <c r="B262" s="792"/>
      <c r="C262" s="844"/>
      <c r="D262" s="845"/>
      <c r="E262" s="845"/>
      <c r="F262" s="845"/>
      <c r="G262" s="845"/>
      <c r="H262" s="845"/>
      <c r="I262" s="846"/>
      <c r="J262" s="861"/>
      <c r="K262" s="861"/>
      <c r="L262" s="861"/>
      <c r="M262" s="7"/>
    </row>
    <row r="263" spans="2:13" ht="16.5" customHeight="1">
      <c r="B263" s="792"/>
      <c r="C263" s="844"/>
      <c r="D263" s="845"/>
      <c r="E263" s="845"/>
      <c r="F263" s="845"/>
      <c r="G263" s="845"/>
      <c r="H263" s="845"/>
      <c r="I263" s="846"/>
      <c r="J263" s="861"/>
      <c r="K263" s="861"/>
      <c r="L263" s="861"/>
      <c r="M263" s="7"/>
    </row>
    <row r="264" spans="2:13" ht="16.5" customHeight="1">
      <c r="B264" s="792"/>
      <c r="C264" s="821"/>
      <c r="D264" s="822"/>
      <c r="E264" s="822"/>
      <c r="F264" s="822"/>
      <c r="G264" s="822"/>
      <c r="H264" s="822"/>
      <c r="I264" s="823"/>
      <c r="J264" s="861"/>
      <c r="K264" s="861"/>
      <c r="L264" s="861"/>
      <c r="M264" s="7"/>
    </row>
    <row r="265" spans="2:13" ht="15" customHeight="1">
      <c r="B265" s="792" t="s">
        <v>3</v>
      </c>
      <c r="C265" s="796" t="s">
        <v>73</v>
      </c>
      <c r="D265" s="797"/>
      <c r="E265" s="797"/>
      <c r="F265" s="797"/>
      <c r="G265" s="797"/>
      <c r="H265" s="797"/>
      <c r="I265" s="798"/>
      <c r="J265" s="861"/>
      <c r="K265" s="861"/>
      <c r="L265" s="861">
        <v>2</v>
      </c>
      <c r="M265" s="7"/>
    </row>
    <row r="266" spans="2:13" ht="16.5" customHeight="1">
      <c r="B266" s="792"/>
      <c r="C266" s="844"/>
      <c r="D266" s="845"/>
      <c r="E266" s="845"/>
      <c r="F266" s="845"/>
      <c r="G266" s="845"/>
      <c r="H266" s="845"/>
      <c r="I266" s="846"/>
      <c r="J266" s="861"/>
      <c r="K266" s="861"/>
      <c r="L266" s="861"/>
      <c r="M266" s="7"/>
    </row>
    <row r="267" spans="2:13" ht="16.5" customHeight="1">
      <c r="B267" s="792"/>
      <c r="C267" s="844"/>
      <c r="D267" s="845"/>
      <c r="E267" s="845"/>
      <c r="F267" s="845"/>
      <c r="G267" s="845"/>
      <c r="H267" s="845"/>
      <c r="I267" s="846"/>
      <c r="J267" s="861"/>
      <c r="K267" s="861"/>
      <c r="L267" s="861"/>
      <c r="M267" s="7"/>
    </row>
    <row r="268" spans="2:13" ht="16.5" customHeight="1">
      <c r="B268" s="792"/>
      <c r="C268" s="844"/>
      <c r="D268" s="845"/>
      <c r="E268" s="845"/>
      <c r="F268" s="845"/>
      <c r="G268" s="845"/>
      <c r="H268" s="845"/>
      <c r="I268" s="846"/>
      <c r="J268" s="861"/>
      <c r="K268" s="861"/>
      <c r="L268" s="861"/>
      <c r="M268" s="7"/>
    </row>
    <row r="269" spans="2:13" ht="16.5" customHeight="1">
      <c r="B269" s="792"/>
      <c r="C269" s="821"/>
      <c r="D269" s="822"/>
      <c r="E269" s="822"/>
      <c r="F269" s="822"/>
      <c r="G269" s="822"/>
      <c r="H269" s="822"/>
      <c r="I269" s="823"/>
      <c r="J269" s="861"/>
      <c r="K269" s="861"/>
      <c r="L269" s="861"/>
      <c r="M269" s="7"/>
    </row>
    <row r="270" spans="2:13" ht="15" customHeight="1">
      <c r="B270" s="792" t="s">
        <v>5</v>
      </c>
      <c r="C270" s="796" t="s">
        <v>74</v>
      </c>
      <c r="D270" s="797"/>
      <c r="E270" s="797"/>
      <c r="F270" s="797"/>
      <c r="G270" s="797"/>
      <c r="H270" s="797"/>
      <c r="I270" s="798"/>
      <c r="J270" s="861"/>
      <c r="K270" s="861">
        <v>1</v>
      </c>
      <c r="L270" s="861"/>
      <c r="M270" s="7"/>
    </row>
    <row r="271" spans="2:13" ht="16.5" customHeight="1">
      <c r="B271" s="792"/>
      <c r="C271" s="844"/>
      <c r="D271" s="845"/>
      <c r="E271" s="845"/>
      <c r="F271" s="845"/>
      <c r="G271" s="845"/>
      <c r="H271" s="845"/>
      <c r="I271" s="846"/>
      <c r="J271" s="861"/>
      <c r="K271" s="861"/>
      <c r="L271" s="861"/>
      <c r="M271" s="7"/>
    </row>
    <row r="272" spans="2:13" ht="16.5" customHeight="1">
      <c r="B272" s="858"/>
      <c r="C272" s="799"/>
      <c r="D272" s="800"/>
      <c r="E272" s="800"/>
      <c r="F272" s="800"/>
      <c r="G272" s="800"/>
      <c r="H272" s="800"/>
      <c r="I272" s="801"/>
      <c r="J272" s="862"/>
      <c r="K272" s="862"/>
      <c r="L272" s="862"/>
      <c r="M272" s="7"/>
    </row>
    <row r="273" spans="2:17" ht="16.5" customHeight="1">
      <c r="B273" s="833"/>
      <c r="C273" s="805" t="s">
        <v>16</v>
      </c>
      <c r="D273" s="806"/>
      <c r="E273" s="806"/>
      <c r="F273" s="806"/>
      <c r="G273" s="806"/>
      <c r="H273" s="806"/>
      <c r="I273" s="807"/>
      <c r="J273" s="860">
        <f>SUM(J252:L272)</f>
        <v>7</v>
      </c>
      <c r="K273" s="860"/>
      <c r="L273" s="860"/>
      <c r="M273" s="7"/>
    </row>
    <row r="274" spans="2:17" ht="16.5" customHeight="1">
      <c r="B274" s="834"/>
      <c r="C274" s="802" t="s">
        <v>17</v>
      </c>
      <c r="D274" s="803"/>
      <c r="E274" s="803"/>
      <c r="F274" s="803"/>
      <c r="G274" s="803"/>
      <c r="H274" s="803"/>
      <c r="I274" s="804"/>
      <c r="J274" s="817">
        <v>10</v>
      </c>
      <c r="K274" s="817"/>
      <c r="L274" s="817"/>
      <c r="M274" s="7"/>
    </row>
    <row r="275" spans="2:17" ht="16.5" customHeight="1">
      <c r="B275" s="834"/>
      <c r="C275" s="802" t="s">
        <v>18</v>
      </c>
      <c r="D275" s="803"/>
      <c r="E275" s="803"/>
      <c r="F275" s="803"/>
      <c r="G275" s="803"/>
      <c r="H275" s="803"/>
      <c r="I275" s="804"/>
      <c r="J275" s="814">
        <f>+J273/J274*100%</f>
        <v>0.7</v>
      </c>
      <c r="K275" s="815"/>
      <c r="L275" s="816"/>
      <c r="M275" s="7"/>
    </row>
    <row r="276" spans="2:17" ht="15" customHeight="1">
      <c r="B276" s="834"/>
      <c r="C276" s="796" t="s">
        <v>620</v>
      </c>
      <c r="D276" s="797"/>
      <c r="E276" s="797"/>
      <c r="F276" s="797"/>
      <c r="G276" s="797"/>
      <c r="H276" s="797"/>
      <c r="I276" s="798"/>
      <c r="J276" s="808" t="str">
        <f>IF(J275&gt;=76%,"4",IF(J275&gt;=51%,"3",IF(J275&gt;=26%,"2",IF(J275&gt;=0%,"1"))))</f>
        <v>3</v>
      </c>
      <c r="K276" s="809"/>
      <c r="L276" s="810"/>
      <c r="M276" s="7"/>
    </row>
    <row r="277" spans="2:17">
      <c r="B277" s="835"/>
      <c r="C277" s="799"/>
      <c r="D277" s="800"/>
      <c r="E277" s="800"/>
      <c r="F277" s="800"/>
      <c r="G277" s="800"/>
      <c r="H277" s="800"/>
      <c r="I277" s="801"/>
      <c r="J277" s="811"/>
      <c r="K277" s="812"/>
      <c r="L277" s="813"/>
      <c r="M277" s="7"/>
    </row>
    <row r="278" spans="2:17">
      <c r="B278" s="411"/>
      <c r="C278" s="411"/>
      <c r="D278" s="411"/>
      <c r="E278" s="398"/>
      <c r="F278" s="411"/>
      <c r="G278" s="411"/>
      <c r="H278" s="411"/>
      <c r="I278" s="411"/>
      <c r="J278" s="411"/>
      <c r="K278" s="411"/>
      <c r="L278" s="411"/>
      <c r="M278" s="7"/>
    </row>
    <row r="279" spans="2:17">
      <c r="B279" s="411"/>
      <c r="C279" s="411"/>
      <c r="D279" s="411"/>
      <c r="E279" s="398"/>
      <c r="F279" s="411"/>
      <c r="G279" s="411"/>
      <c r="H279" s="411"/>
      <c r="I279" s="411"/>
      <c r="J279" s="411"/>
      <c r="K279" s="411"/>
      <c r="L279" s="411"/>
      <c r="M279" s="7"/>
    </row>
    <row r="280" spans="2:17" ht="18.75">
      <c r="B280" s="864" t="s">
        <v>75</v>
      </c>
      <c r="C280" s="864"/>
      <c r="D280" s="864"/>
      <c r="E280" s="864"/>
      <c r="F280" s="864"/>
      <c r="G280" s="864"/>
      <c r="H280" s="864"/>
      <c r="I280" s="864"/>
      <c r="J280" s="864"/>
      <c r="K280" s="864"/>
      <c r="L280" s="864"/>
      <c r="M280" s="7"/>
    </row>
    <row r="281" spans="2:17" ht="15" customHeight="1">
      <c r="B281" s="859" t="s">
        <v>76</v>
      </c>
      <c r="C281" s="859"/>
      <c r="D281" s="859"/>
      <c r="E281" s="859"/>
      <c r="F281" s="859"/>
      <c r="G281" s="859"/>
      <c r="H281" s="859"/>
      <c r="I281" s="859"/>
      <c r="J281" s="859"/>
      <c r="K281" s="859"/>
      <c r="L281" s="859"/>
      <c r="M281" s="7"/>
    </row>
    <row r="282" spans="2:17">
      <c r="B282" s="859"/>
      <c r="C282" s="859"/>
      <c r="D282" s="859"/>
      <c r="E282" s="859"/>
      <c r="F282" s="859"/>
      <c r="G282" s="859"/>
      <c r="H282" s="859"/>
      <c r="I282" s="859"/>
      <c r="J282" s="859"/>
      <c r="K282" s="859"/>
      <c r="L282" s="859"/>
      <c r="M282" s="7"/>
    </row>
    <row r="283" spans="2:17" ht="17.25" thickBot="1">
      <c r="B283" s="411"/>
      <c r="C283" s="411"/>
      <c r="D283" s="411"/>
      <c r="E283" s="398"/>
      <c r="F283" s="411"/>
      <c r="G283" s="411"/>
      <c r="H283" s="411"/>
      <c r="I283" s="411"/>
      <c r="J283" s="411"/>
      <c r="K283" s="411"/>
      <c r="L283" s="411"/>
      <c r="M283" s="7"/>
    </row>
    <row r="284" spans="2:17" ht="19.5" customHeight="1" thickTop="1">
      <c r="B284" s="413" t="s">
        <v>13</v>
      </c>
      <c r="C284" s="788" t="s">
        <v>14</v>
      </c>
      <c r="D284" s="789"/>
      <c r="E284" s="789"/>
      <c r="F284" s="789"/>
      <c r="G284" s="789"/>
      <c r="H284" s="789"/>
      <c r="I284" s="790"/>
      <c r="J284" s="820" t="s">
        <v>15</v>
      </c>
      <c r="K284" s="820"/>
      <c r="L284" s="820"/>
      <c r="M284" s="7"/>
    </row>
    <row r="285" spans="2:17" ht="15" customHeight="1">
      <c r="B285" s="857" t="s">
        <v>0</v>
      </c>
      <c r="C285" s="840" t="s">
        <v>77</v>
      </c>
      <c r="D285" s="841"/>
      <c r="E285" s="842"/>
      <c r="F285" s="842"/>
      <c r="G285" s="841"/>
      <c r="H285" s="841"/>
      <c r="I285" s="843"/>
      <c r="J285" s="863"/>
      <c r="K285" s="863"/>
      <c r="L285" s="863">
        <v>2</v>
      </c>
      <c r="M285" s="7"/>
      <c r="Q285" s="299"/>
    </row>
    <row r="286" spans="2:17" ht="18.75">
      <c r="B286" s="792"/>
      <c r="C286" s="844"/>
      <c r="D286" s="845"/>
      <c r="E286" s="845"/>
      <c r="F286" s="845"/>
      <c r="G286" s="845"/>
      <c r="H286" s="845"/>
      <c r="I286" s="846"/>
      <c r="J286" s="861"/>
      <c r="K286" s="861"/>
      <c r="L286" s="861"/>
      <c r="M286" s="7"/>
      <c r="Q286" s="299"/>
    </row>
    <row r="287" spans="2:17" ht="18.75">
      <c r="B287" s="792"/>
      <c r="C287" s="821"/>
      <c r="D287" s="822"/>
      <c r="E287" s="822"/>
      <c r="F287" s="822"/>
      <c r="G287" s="822"/>
      <c r="H287" s="822"/>
      <c r="I287" s="823"/>
      <c r="J287" s="861"/>
      <c r="K287" s="861"/>
      <c r="L287" s="861"/>
      <c r="M287" s="7"/>
      <c r="Q287" s="299"/>
    </row>
    <row r="288" spans="2:17" ht="15" customHeight="1">
      <c r="B288" s="792" t="s">
        <v>1</v>
      </c>
      <c r="C288" s="796" t="s">
        <v>78</v>
      </c>
      <c r="D288" s="797"/>
      <c r="E288" s="797"/>
      <c r="F288" s="797"/>
      <c r="G288" s="797"/>
      <c r="H288" s="797"/>
      <c r="I288" s="798"/>
      <c r="J288" s="861"/>
      <c r="K288" s="861"/>
      <c r="L288" s="861">
        <v>2</v>
      </c>
      <c r="M288" s="7"/>
      <c r="Q288" s="299"/>
    </row>
    <row r="289" spans="2:17" ht="18.75">
      <c r="B289" s="792"/>
      <c r="C289" s="844"/>
      <c r="D289" s="845"/>
      <c r="E289" s="845"/>
      <c r="F289" s="845"/>
      <c r="G289" s="845"/>
      <c r="H289" s="845"/>
      <c r="I289" s="846"/>
      <c r="J289" s="861"/>
      <c r="K289" s="861"/>
      <c r="L289" s="861"/>
      <c r="M289" s="7"/>
      <c r="Q289" s="299"/>
    </row>
    <row r="290" spans="2:17" ht="16.5" customHeight="1">
      <c r="B290" s="792"/>
      <c r="C290" s="844"/>
      <c r="D290" s="845"/>
      <c r="E290" s="845"/>
      <c r="F290" s="845"/>
      <c r="G290" s="845"/>
      <c r="H290" s="845"/>
      <c r="I290" s="846"/>
      <c r="J290" s="861"/>
      <c r="K290" s="861"/>
      <c r="L290" s="861"/>
      <c r="M290" s="7"/>
    </row>
    <row r="291" spans="2:17" ht="16.5" customHeight="1">
      <c r="B291" s="792"/>
      <c r="C291" s="821"/>
      <c r="D291" s="822"/>
      <c r="E291" s="822"/>
      <c r="F291" s="822"/>
      <c r="G291" s="822"/>
      <c r="H291" s="822"/>
      <c r="I291" s="823"/>
      <c r="J291" s="861"/>
      <c r="K291" s="861"/>
      <c r="L291" s="861"/>
      <c r="M291" s="7"/>
    </row>
    <row r="292" spans="2:17" ht="15" customHeight="1">
      <c r="B292" s="792" t="s">
        <v>2</v>
      </c>
      <c r="C292" s="796" t="s">
        <v>79</v>
      </c>
      <c r="D292" s="797"/>
      <c r="E292" s="797"/>
      <c r="F292" s="797"/>
      <c r="G292" s="797"/>
      <c r="H292" s="797"/>
      <c r="I292" s="798"/>
      <c r="J292" s="861"/>
      <c r="K292" s="861">
        <v>1</v>
      </c>
      <c r="L292" s="861"/>
      <c r="M292" s="7"/>
    </row>
    <row r="293" spans="2:17" ht="16.5" customHeight="1">
      <c r="B293" s="792"/>
      <c r="C293" s="844"/>
      <c r="D293" s="845"/>
      <c r="E293" s="845"/>
      <c r="F293" s="845"/>
      <c r="G293" s="845"/>
      <c r="H293" s="845"/>
      <c r="I293" s="846"/>
      <c r="J293" s="861"/>
      <c r="K293" s="861"/>
      <c r="L293" s="861"/>
      <c r="M293" s="7"/>
    </row>
    <row r="294" spans="2:17" ht="16.5" customHeight="1">
      <c r="B294" s="792"/>
      <c r="C294" s="821"/>
      <c r="D294" s="822"/>
      <c r="E294" s="822"/>
      <c r="F294" s="822"/>
      <c r="G294" s="822"/>
      <c r="H294" s="822"/>
      <c r="I294" s="823"/>
      <c r="J294" s="861"/>
      <c r="K294" s="861"/>
      <c r="L294" s="861"/>
      <c r="M294" s="7"/>
    </row>
    <row r="295" spans="2:17" ht="15" customHeight="1">
      <c r="B295" s="792" t="s">
        <v>3</v>
      </c>
      <c r="C295" s="796" t="s">
        <v>80</v>
      </c>
      <c r="D295" s="797"/>
      <c r="E295" s="797"/>
      <c r="F295" s="797"/>
      <c r="G295" s="797"/>
      <c r="H295" s="797"/>
      <c r="I295" s="798"/>
      <c r="J295" s="861"/>
      <c r="K295" s="861"/>
      <c r="L295" s="861">
        <v>2</v>
      </c>
      <c r="M295" s="7"/>
    </row>
    <row r="296" spans="2:17" ht="16.5" customHeight="1">
      <c r="B296" s="792"/>
      <c r="C296" s="821"/>
      <c r="D296" s="822"/>
      <c r="E296" s="822"/>
      <c r="F296" s="822"/>
      <c r="G296" s="822"/>
      <c r="H296" s="822"/>
      <c r="I296" s="823"/>
      <c r="J296" s="861"/>
      <c r="K296" s="861"/>
      <c r="L296" s="861"/>
      <c r="M296" s="7"/>
    </row>
    <row r="297" spans="2:17" ht="15" customHeight="1">
      <c r="B297" s="792" t="s">
        <v>5</v>
      </c>
      <c r="C297" s="796" t="s">
        <v>81</v>
      </c>
      <c r="D297" s="797"/>
      <c r="E297" s="797"/>
      <c r="F297" s="797"/>
      <c r="G297" s="797"/>
      <c r="H297" s="797"/>
      <c r="I297" s="798"/>
      <c r="J297" s="861"/>
      <c r="K297" s="861"/>
      <c r="L297" s="861">
        <v>2</v>
      </c>
      <c r="M297" s="7"/>
    </row>
    <row r="298" spans="2:17" ht="16.5" customHeight="1">
      <c r="B298" s="792"/>
      <c r="C298" s="844"/>
      <c r="D298" s="845"/>
      <c r="E298" s="845"/>
      <c r="F298" s="845"/>
      <c r="G298" s="845"/>
      <c r="H298" s="845"/>
      <c r="I298" s="846"/>
      <c r="J298" s="861"/>
      <c r="K298" s="861"/>
      <c r="L298" s="861"/>
      <c r="M298" s="7"/>
    </row>
    <row r="299" spans="2:17" ht="16.5" customHeight="1">
      <c r="B299" s="858"/>
      <c r="C299" s="799"/>
      <c r="D299" s="800"/>
      <c r="E299" s="800"/>
      <c r="F299" s="800"/>
      <c r="G299" s="800"/>
      <c r="H299" s="800"/>
      <c r="I299" s="801"/>
      <c r="J299" s="862"/>
      <c r="K299" s="862"/>
      <c r="L299" s="862"/>
      <c r="M299" s="7"/>
    </row>
    <row r="300" spans="2:17" ht="16.5" customHeight="1">
      <c r="B300" s="833"/>
      <c r="C300" s="805" t="s">
        <v>16</v>
      </c>
      <c r="D300" s="806"/>
      <c r="E300" s="806"/>
      <c r="F300" s="806"/>
      <c r="G300" s="806"/>
      <c r="H300" s="806"/>
      <c r="I300" s="807"/>
      <c r="J300" s="860">
        <f>SUM(J285:L299)</f>
        <v>9</v>
      </c>
      <c r="K300" s="860"/>
      <c r="L300" s="860"/>
      <c r="M300" s="7"/>
    </row>
    <row r="301" spans="2:17" ht="16.5" customHeight="1">
      <c r="B301" s="834"/>
      <c r="C301" s="802" t="s">
        <v>17</v>
      </c>
      <c r="D301" s="803"/>
      <c r="E301" s="803"/>
      <c r="F301" s="803"/>
      <c r="G301" s="803"/>
      <c r="H301" s="803"/>
      <c r="I301" s="804"/>
      <c r="J301" s="817">
        <v>10</v>
      </c>
      <c r="K301" s="817"/>
      <c r="L301" s="817"/>
      <c r="M301" s="7"/>
    </row>
    <row r="302" spans="2:17" ht="16.5" customHeight="1">
      <c r="B302" s="834"/>
      <c r="C302" s="802" t="s">
        <v>18</v>
      </c>
      <c r="D302" s="803"/>
      <c r="E302" s="803"/>
      <c r="F302" s="803"/>
      <c r="G302" s="803"/>
      <c r="H302" s="803"/>
      <c r="I302" s="804"/>
      <c r="J302" s="814">
        <f>+J300/J301*100%</f>
        <v>0.9</v>
      </c>
      <c r="K302" s="815"/>
      <c r="L302" s="816"/>
      <c r="M302" s="7"/>
    </row>
    <row r="303" spans="2:17" ht="15" customHeight="1">
      <c r="B303" s="834"/>
      <c r="C303" s="796" t="s">
        <v>621</v>
      </c>
      <c r="D303" s="797"/>
      <c r="E303" s="797"/>
      <c r="F303" s="797"/>
      <c r="G303" s="797"/>
      <c r="H303" s="797"/>
      <c r="I303" s="798"/>
      <c r="J303" s="808" t="str">
        <f>IF(J302&gt;=76%,"4",IF(J302&gt;=51%,"3",IF(J302&gt;=26%,"2",IF(J302&gt;=0%,"1"))))</f>
        <v>4</v>
      </c>
      <c r="K303" s="809"/>
      <c r="L303" s="810"/>
      <c r="M303" s="7"/>
    </row>
    <row r="304" spans="2:17">
      <c r="B304" s="835"/>
      <c r="C304" s="799"/>
      <c r="D304" s="800"/>
      <c r="E304" s="800"/>
      <c r="F304" s="800"/>
      <c r="G304" s="800"/>
      <c r="H304" s="800"/>
      <c r="I304" s="801"/>
      <c r="J304" s="811"/>
      <c r="K304" s="812"/>
      <c r="L304" s="813"/>
      <c r="M304" s="7"/>
    </row>
    <row r="305" spans="2:17">
      <c r="B305" s="411"/>
      <c r="C305" s="411"/>
      <c r="D305" s="411"/>
      <c r="E305" s="398"/>
      <c r="F305" s="411"/>
      <c r="G305" s="411"/>
      <c r="H305" s="411"/>
      <c r="I305" s="411"/>
      <c r="J305" s="411"/>
      <c r="K305" s="411"/>
      <c r="L305" s="411"/>
      <c r="M305" s="7"/>
    </row>
    <row r="306" spans="2:17">
      <c r="B306" s="411"/>
      <c r="C306" s="411"/>
      <c r="D306" s="411"/>
      <c r="E306" s="398"/>
      <c r="F306" s="411"/>
      <c r="G306" s="411"/>
      <c r="H306" s="411"/>
      <c r="I306" s="411"/>
      <c r="J306" s="411"/>
      <c r="K306" s="411"/>
      <c r="L306" s="411"/>
      <c r="M306" s="7"/>
    </row>
    <row r="307" spans="2:17">
      <c r="B307" s="411"/>
      <c r="C307" s="411"/>
      <c r="D307" s="411"/>
      <c r="E307" s="398"/>
      <c r="F307" s="411"/>
      <c r="G307" s="411"/>
      <c r="H307" s="411"/>
      <c r="I307" s="411"/>
      <c r="J307" s="411"/>
      <c r="K307" s="411"/>
      <c r="L307" s="411"/>
      <c r="M307" s="7"/>
    </row>
    <row r="308" spans="2:17">
      <c r="B308" s="411"/>
      <c r="C308" s="411"/>
      <c r="D308" s="411"/>
      <c r="E308" s="398"/>
      <c r="F308" s="411"/>
      <c r="G308" s="411"/>
      <c r="H308" s="411"/>
      <c r="I308" s="411"/>
      <c r="J308" s="411"/>
      <c r="K308" s="411"/>
      <c r="L308" s="411"/>
      <c r="M308" s="7"/>
    </row>
    <row r="309" spans="2:17" ht="10.5" customHeight="1">
      <c r="B309" s="411"/>
      <c r="C309" s="411"/>
      <c r="D309" s="411"/>
      <c r="E309" s="398"/>
      <c r="F309" s="411"/>
      <c r="G309" s="411"/>
      <c r="H309" s="411"/>
      <c r="I309" s="411"/>
      <c r="J309" s="411"/>
      <c r="K309" s="411"/>
      <c r="L309" s="411"/>
      <c r="M309" s="7"/>
    </row>
    <row r="310" spans="2:17" ht="13.5" customHeight="1">
      <c r="B310" s="411"/>
      <c r="C310" s="412"/>
      <c r="D310" s="412"/>
      <c r="E310" s="744"/>
      <c r="F310" s="412"/>
      <c r="G310" s="412"/>
      <c r="H310" s="412"/>
      <c r="I310" s="412"/>
      <c r="J310" s="411"/>
      <c r="K310" s="411"/>
      <c r="L310" s="411"/>
      <c r="M310" s="7"/>
    </row>
    <row r="311" spans="2:17" ht="18.75">
      <c r="B311" s="864" t="s">
        <v>83</v>
      </c>
      <c r="C311" s="864"/>
      <c r="D311" s="864"/>
      <c r="E311" s="864"/>
      <c r="F311" s="864"/>
      <c r="G311" s="864"/>
      <c r="H311" s="864"/>
      <c r="I311" s="864"/>
      <c r="J311" s="864"/>
      <c r="K311" s="864"/>
      <c r="L311" s="864"/>
      <c r="M311" s="7"/>
    </row>
    <row r="312" spans="2:17">
      <c r="B312" s="414" t="s">
        <v>82</v>
      </c>
      <c r="C312" s="411"/>
      <c r="D312" s="411"/>
      <c r="E312" s="398"/>
      <c r="F312" s="411"/>
      <c r="G312" s="411"/>
      <c r="H312" s="411"/>
      <c r="I312" s="411"/>
      <c r="J312" s="411"/>
      <c r="K312" s="411"/>
      <c r="L312" s="411"/>
      <c r="M312" s="7"/>
    </row>
    <row r="313" spans="2:17" ht="17.25" thickBot="1">
      <c r="B313" s="411"/>
      <c r="C313" s="411"/>
      <c r="D313" s="411"/>
      <c r="E313" s="398"/>
      <c r="F313" s="411"/>
      <c r="G313" s="411"/>
      <c r="H313" s="411"/>
      <c r="I313" s="411"/>
      <c r="J313" s="411"/>
      <c r="K313" s="411"/>
      <c r="L313" s="411"/>
      <c r="M313" s="7"/>
    </row>
    <row r="314" spans="2:17" ht="19.5" customHeight="1" thickTop="1">
      <c r="B314" s="413" t="s">
        <v>13</v>
      </c>
      <c r="C314" s="788" t="s">
        <v>14</v>
      </c>
      <c r="D314" s="789"/>
      <c r="E314" s="789"/>
      <c r="F314" s="789"/>
      <c r="G314" s="789"/>
      <c r="H314" s="789"/>
      <c r="I314" s="790"/>
      <c r="J314" s="820" t="s">
        <v>15</v>
      </c>
      <c r="K314" s="820"/>
      <c r="L314" s="820"/>
      <c r="M314" s="7"/>
      <c r="Q314" s="299"/>
    </row>
    <row r="315" spans="2:17" ht="15" customHeight="1">
      <c r="B315" s="857" t="s">
        <v>0</v>
      </c>
      <c r="C315" s="840" t="s">
        <v>84</v>
      </c>
      <c r="D315" s="841"/>
      <c r="E315" s="842"/>
      <c r="F315" s="842"/>
      <c r="G315" s="841"/>
      <c r="H315" s="841"/>
      <c r="I315" s="843"/>
      <c r="J315" s="863"/>
      <c r="K315" s="863"/>
      <c r="L315" s="863">
        <v>2</v>
      </c>
      <c r="M315" s="7"/>
      <c r="Q315" s="299"/>
    </row>
    <row r="316" spans="2:17" ht="18.75">
      <c r="B316" s="792"/>
      <c r="C316" s="844"/>
      <c r="D316" s="845"/>
      <c r="E316" s="845"/>
      <c r="F316" s="845"/>
      <c r="G316" s="845"/>
      <c r="H316" s="845"/>
      <c r="I316" s="846"/>
      <c r="J316" s="861"/>
      <c r="K316" s="861"/>
      <c r="L316" s="861"/>
      <c r="M316" s="7"/>
      <c r="Q316" s="299"/>
    </row>
    <row r="317" spans="2:17" ht="18.75">
      <c r="B317" s="792"/>
      <c r="C317" s="821"/>
      <c r="D317" s="822"/>
      <c r="E317" s="822"/>
      <c r="F317" s="822"/>
      <c r="G317" s="822"/>
      <c r="H317" s="822"/>
      <c r="I317" s="823"/>
      <c r="J317" s="861"/>
      <c r="K317" s="861"/>
      <c r="L317" s="861"/>
      <c r="M317" s="7"/>
      <c r="Q317" s="299"/>
    </row>
    <row r="318" spans="2:17" ht="15" customHeight="1">
      <c r="B318" s="792" t="s">
        <v>1</v>
      </c>
      <c r="C318" s="796" t="s">
        <v>85</v>
      </c>
      <c r="D318" s="797"/>
      <c r="E318" s="797"/>
      <c r="F318" s="797"/>
      <c r="G318" s="797"/>
      <c r="H318" s="797"/>
      <c r="I318" s="798"/>
      <c r="J318" s="861"/>
      <c r="K318" s="861">
        <v>1</v>
      </c>
      <c r="L318" s="861"/>
      <c r="M318" s="7"/>
      <c r="Q318" s="299"/>
    </row>
    <row r="319" spans="2:17" ht="16.5" customHeight="1">
      <c r="B319" s="792"/>
      <c r="C319" s="844"/>
      <c r="D319" s="845"/>
      <c r="E319" s="845"/>
      <c r="F319" s="845"/>
      <c r="G319" s="845"/>
      <c r="H319" s="845"/>
      <c r="I319" s="846"/>
      <c r="J319" s="861"/>
      <c r="K319" s="861"/>
      <c r="L319" s="861"/>
      <c r="M319" s="7"/>
    </row>
    <row r="320" spans="2:17" ht="16.5" customHeight="1">
      <c r="B320" s="792"/>
      <c r="C320" s="821"/>
      <c r="D320" s="822"/>
      <c r="E320" s="822"/>
      <c r="F320" s="822"/>
      <c r="G320" s="822"/>
      <c r="H320" s="822"/>
      <c r="I320" s="823"/>
      <c r="J320" s="861"/>
      <c r="K320" s="861"/>
      <c r="L320" s="861"/>
      <c r="M320" s="7"/>
    </row>
    <row r="321" spans="2:13" ht="15" customHeight="1">
      <c r="B321" s="792" t="s">
        <v>2</v>
      </c>
      <c r="C321" s="796" t="s">
        <v>86</v>
      </c>
      <c r="D321" s="797"/>
      <c r="E321" s="797"/>
      <c r="F321" s="797"/>
      <c r="G321" s="797"/>
      <c r="H321" s="797"/>
      <c r="I321" s="798"/>
      <c r="J321" s="861"/>
      <c r="K321" s="861">
        <v>1</v>
      </c>
      <c r="L321" s="861"/>
      <c r="M321" s="7"/>
    </row>
    <row r="322" spans="2:13" ht="16.5" customHeight="1">
      <c r="B322" s="792"/>
      <c r="C322" s="844"/>
      <c r="D322" s="845"/>
      <c r="E322" s="845"/>
      <c r="F322" s="845"/>
      <c r="G322" s="845"/>
      <c r="H322" s="845"/>
      <c r="I322" s="846"/>
      <c r="J322" s="861"/>
      <c r="K322" s="861"/>
      <c r="L322" s="861"/>
      <c r="M322" s="7"/>
    </row>
    <row r="323" spans="2:13" ht="16.5" customHeight="1">
      <c r="B323" s="792"/>
      <c r="C323" s="844"/>
      <c r="D323" s="845"/>
      <c r="E323" s="845"/>
      <c r="F323" s="845"/>
      <c r="G323" s="845"/>
      <c r="H323" s="845"/>
      <c r="I323" s="846"/>
      <c r="J323" s="861"/>
      <c r="K323" s="861"/>
      <c r="L323" s="861"/>
      <c r="M323" s="7"/>
    </row>
    <row r="324" spans="2:13" ht="16.5" customHeight="1">
      <c r="B324" s="792"/>
      <c r="C324" s="821"/>
      <c r="D324" s="822"/>
      <c r="E324" s="822"/>
      <c r="F324" s="822"/>
      <c r="G324" s="822"/>
      <c r="H324" s="822"/>
      <c r="I324" s="823"/>
      <c r="J324" s="861"/>
      <c r="K324" s="861"/>
      <c r="L324" s="861"/>
      <c r="M324" s="7"/>
    </row>
    <row r="325" spans="2:13" ht="15" customHeight="1">
      <c r="B325" s="792" t="s">
        <v>3</v>
      </c>
      <c r="C325" s="796" t="s">
        <v>87</v>
      </c>
      <c r="D325" s="797"/>
      <c r="E325" s="797"/>
      <c r="F325" s="797"/>
      <c r="G325" s="797"/>
      <c r="H325" s="797"/>
      <c r="I325" s="798"/>
      <c r="J325" s="861"/>
      <c r="K325" s="861">
        <v>1</v>
      </c>
      <c r="L325" s="861"/>
      <c r="M325" s="7"/>
    </row>
    <row r="326" spans="2:13" ht="16.5" customHeight="1">
      <c r="B326" s="792"/>
      <c r="C326" s="844"/>
      <c r="D326" s="845"/>
      <c r="E326" s="845"/>
      <c r="F326" s="845"/>
      <c r="G326" s="845"/>
      <c r="H326" s="845"/>
      <c r="I326" s="846"/>
      <c r="J326" s="861"/>
      <c r="K326" s="861"/>
      <c r="L326" s="861"/>
      <c r="M326" s="7"/>
    </row>
    <row r="327" spans="2:13" ht="16.5" customHeight="1">
      <c r="B327" s="792"/>
      <c r="C327" s="844"/>
      <c r="D327" s="845"/>
      <c r="E327" s="845"/>
      <c r="F327" s="845"/>
      <c r="G327" s="845"/>
      <c r="H327" s="845"/>
      <c r="I327" s="846"/>
      <c r="J327" s="861"/>
      <c r="K327" s="861"/>
      <c r="L327" s="861"/>
      <c r="M327" s="7"/>
    </row>
    <row r="328" spans="2:13" ht="16.5" customHeight="1">
      <c r="B328" s="792"/>
      <c r="C328" s="821"/>
      <c r="D328" s="822"/>
      <c r="E328" s="822"/>
      <c r="F328" s="822"/>
      <c r="G328" s="822"/>
      <c r="H328" s="822"/>
      <c r="I328" s="823"/>
      <c r="J328" s="861"/>
      <c r="K328" s="861"/>
      <c r="L328" s="861"/>
      <c r="M328" s="7"/>
    </row>
    <row r="329" spans="2:13" ht="15" customHeight="1">
      <c r="B329" s="792" t="s">
        <v>5</v>
      </c>
      <c r="C329" s="796" t="s">
        <v>88</v>
      </c>
      <c r="D329" s="797"/>
      <c r="E329" s="797"/>
      <c r="F329" s="797"/>
      <c r="G329" s="797"/>
      <c r="H329" s="797"/>
      <c r="I329" s="798"/>
      <c r="J329" s="861"/>
      <c r="K329" s="861"/>
      <c r="L329" s="861">
        <v>2</v>
      </c>
      <c r="M329" s="7"/>
    </row>
    <row r="330" spans="2:13" ht="16.5" customHeight="1">
      <c r="B330" s="858"/>
      <c r="C330" s="799"/>
      <c r="D330" s="800"/>
      <c r="E330" s="800"/>
      <c r="F330" s="800"/>
      <c r="G330" s="800"/>
      <c r="H330" s="800"/>
      <c r="I330" s="801"/>
      <c r="J330" s="862"/>
      <c r="K330" s="862"/>
      <c r="L330" s="862"/>
      <c r="M330" s="7"/>
    </row>
    <row r="331" spans="2:13" ht="16.5" customHeight="1">
      <c r="B331" s="833"/>
      <c r="C331" s="805" t="s">
        <v>16</v>
      </c>
      <c r="D331" s="806"/>
      <c r="E331" s="806"/>
      <c r="F331" s="806"/>
      <c r="G331" s="806"/>
      <c r="H331" s="806"/>
      <c r="I331" s="807"/>
      <c r="J331" s="860">
        <f>SUM(J315:L330)</f>
        <v>7</v>
      </c>
      <c r="K331" s="860"/>
      <c r="L331" s="860"/>
      <c r="M331" s="7"/>
    </row>
    <row r="332" spans="2:13" ht="16.5" customHeight="1">
      <c r="B332" s="834"/>
      <c r="C332" s="802" t="s">
        <v>17</v>
      </c>
      <c r="D332" s="803"/>
      <c r="E332" s="803"/>
      <c r="F332" s="803"/>
      <c r="G332" s="803"/>
      <c r="H332" s="803"/>
      <c r="I332" s="804"/>
      <c r="J332" s="817">
        <v>10</v>
      </c>
      <c r="K332" s="817"/>
      <c r="L332" s="817"/>
      <c r="M332" s="7"/>
    </row>
    <row r="333" spans="2:13" ht="16.5" customHeight="1">
      <c r="B333" s="834"/>
      <c r="C333" s="802" t="s">
        <v>18</v>
      </c>
      <c r="D333" s="803"/>
      <c r="E333" s="803"/>
      <c r="F333" s="803"/>
      <c r="G333" s="803"/>
      <c r="H333" s="803"/>
      <c r="I333" s="804"/>
      <c r="J333" s="814">
        <f>+J331/J332*100%</f>
        <v>0.7</v>
      </c>
      <c r="K333" s="815"/>
      <c r="L333" s="816"/>
      <c r="M333" s="7"/>
    </row>
    <row r="334" spans="2:13" ht="15" customHeight="1">
      <c r="B334" s="834"/>
      <c r="C334" s="796" t="s">
        <v>622</v>
      </c>
      <c r="D334" s="797"/>
      <c r="E334" s="797"/>
      <c r="F334" s="797"/>
      <c r="G334" s="797"/>
      <c r="H334" s="797"/>
      <c r="I334" s="798"/>
      <c r="J334" s="808" t="str">
        <f>IF(J333&gt;=76%,"4",IF(J333&gt;=51%,"3",IF(J333&gt;=26%,"2",IF(J333&gt;=0%,"1"))))</f>
        <v>3</v>
      </c>
      <c r="K334" s="809"/>
      <c r="L334" s="810"/>
      <c r="M334" s="7"/>
    </row>
    <row r="335" spans="2:13">
      <c r="B335" s="835"/>
      <c r="C335" s="799"/>
      <c r="D335" s="800"/>
      <c r="E335" s="800"/>
      <c r="F335" s="800"/>
      <c r="G335" s="800"/>
      <c r="H335" s="800"/>
      <c r="I335" s="801"/>
      <c r="J335" s="811"/>
      <c r="K335" s="812"/>
      <c r="L335" s="813"/>
      <c r="M335" s="7"/>
    </row>
    <row r="336" spans="2:13" ht="9" customHeight="1">
      <c r="B336" s="411"/>
      <c r="C336" s="411"/>
      <c r="D336" s="411"/>
      <c r="E336" s="398"/>
      <c r="F336" s="411"/>
      <c r="G336" s="411"/>
      <c r="H336" s="411"/>
      <c r="I336" s="411"/>
      <c r="J336" s="411"/>
      <c r="K336" s="411"/>
      <c r="L336" s="411"/>
      <c r="M336" s="7"/>
    </row>
    <row r="337" spans="2:16" ht="6" hidden="1" customHeight="1">
      <c r="B337" s="411"/>
      <c r="C337" s="411"/>
      <c r="D337" s="411"/>
      <c r="E337" s="398"/>
      <c r="F337" s="411"/>
      <c r="G337" s="411"/>
      <c r="H337" s="411"/>
      <c r="I337" s="411"/>
      <c r="J337" s="411"/>
      <c r="K337" s="411"/>
      <c r="L337" s="411"/>
      <c r="M337" s="7"/>
    </row>
    <row r="338" spans="2:16" ht="16.5" hidden="1" customHeight="1">
      <c r="B338" s="411"/>
      <c r="C338" s="411"/>
      <c r="D338" s="411"/>
      <c r="E338" s="398"/>
      <c r="F338" s="411"/>
      <c r="G338" s="411"/>
      <c r="H338" s="411"/>
      <c r="I338" s="411"/>
      <c r="J338" s="411"/>
      <c r="K338" s="411"/>
      <c r="L338" s="411"/>
      <c r="M338" s="7"/>
    </row>
    <row r="339" spans="2:16" ht="16.5" customHeight="1">
      <c r="B339" s="411"/>
      <c r="C339" s="411"/>
      <c r="D339" s="411"/>
      <c r="E339" s="398"/>
      <c r="F339" s="411"/>
      <c r="G339" s="411"/>
      <c r="H339" s="411"/>
      <c r="I339" s="411"/>
      <c r="J339" s="411"/>
      <c r="K339" s="411"/>
      <c r="L339" s="411"/>
      <c r="M339" s="7"/>
    </row>
    <row r="340" spans="2:16" ht="16.5" customHeight="1">
      <c r="B340" s="411"/>
      <c r="C340" s="411"/>
      <c r="D340" s="411"/>
      <c r="E340" s="398"/>
      <c r="F340" s="411"/>
      <c r="G340" s="411"/>
      <c r="H340" s="411"/>
      <c r="I340" s="411"/>
      <c r="J340" s="411"/>
      <c r="K340" s="411"/>
      <c r="L340" s="411"/>
      <c r="M340" s="7"/>
    </row>
    <row r="341" spans="2:16" ht="18.75">
      <c r="B341" s="864" t="s">
        <v>89</v>
      </c>
      <c r="C341" s="864"/>
      <c r="D341" s="864"/>
      <c r="E341" s="864"/>
      <c r="F341" s="864"/>
      <c r="G341" s="864"/>
      <c r="H341" s="864"/>
      <c r="I341" s="864"/>
      <c r="J341" s="864"/>
      <c r="K341" s="864"/>
      <c r="L341" s="864"/>
      <c r="M341" s="7"/>
    </row>
    <row r="342" spans="2:16">
      <c r="B342" s="412" t="s">
        <v>90</v>
      </c>
      <c r="C342" s="411"/>
      <c r="D342" s="411"/>
      <c r="E342" s="398"/>
      <c r="F342" s="411"/>
      <c r="G342" s="411"/>
      <c r="H342" s="411"/>
      <c r="I342" s="411"/>
      <c r="J342" s="411"/>
      <c r="K342" s="411"/>
      <c r="L342" s="411"/>
      <c r="M342" s="7"/>
    </row>
    <row r="343" spans="2:16" ht="17.25" thickBot="1">
      <c r="B343" s="411"/>
      <c r="C343" s="411"/>
      <c r="D343" s="411"/>
      <c r="E343" s="398"/>
      <c r="F343" s="411"/>
      <c r="G343" s="411"/>
      <c r="H343" s="411"/>
      <c r="I343" s="411"/>
      <c r="J343" s="411"/>
      <c r="K343" s="411"/>
      <c r="L343" s="411"/>
      <c r="M343" s="7"/>
    </row>
    <row r="344" spans="2:16" ht="19.5" customHeight="1" thickTop="1">
      <c r="B344" s="413" t="s">
        <v>13</v>
      </c>
      <c r="C344" s="788" t="s">
        <v>14</v>
      </c>
      <c r="D344" s="789"/>
      <c r="E344" s="789"/>
      <c r="F344" s="789"/>
      <c r="G344" s="789"/>
      <c r="H344" s="789"/>
      <c r="I344" s="790"/>
      <c r="J344" s="820" t="s">
        <v>15</v>
      </c>
      <c r="K344" s="820"/>
      <c r="L344" s="820"/>
      <c r="M344" s="7"/>
    </row>
    <row r="345" spans="2:16" ht="15" customHeight="1">
      <c r="B345" s="857" t="s">
        <v>0</v>
      </c>
      <c r="C345" s="840" t="s">
        <v>91</v>
      </c>
      <c r="D345" s="841"/>
      <c r="E345" s="842"/>
      <c r="F345" s="842"/>
      <c r="G345" s="841"/>
      <c r="H345" s="841"/>
      <c r="I345" s="843"/>
      <c r="J345" s="863"/>
      <c r="K345" s="863"/>
      <c r="L345" s="863">
        <v>2</v>
      </c>
      <c r="M345" s="7"/>
      <c r="P345" s="299"/>
    </row>
    <row r="346" spans="2:16" ht="18.75">
      <c r="B346" s="792"/>
      <c r="C346" s="821"/>
      <c r="D346" s="822"/>
      <c r="E346" s="822"/>
      <c r="F346" s="822"/>
      <c r="G346" s="822"/>
      <c r="H346" s="822"/>
      <c r="I346" s="823"/>
      <c r="J346" s="861"/>
      <c r="K346" s="861"/>
      <c r="L346" s="861"/>
      <c r="M346" s="7"/>
      <c r="P346" s="299"/>
    </row>
    <row r="347" spans="2:16" ht="15" customHeight="1">
      <c r="B347" s="792" t="s">
        <v>1</v>
      </c>
      <c r="C347" s="796" t="s">
        <v>92</v>
      </c>
      <c r="D347" s="797"/>
      <c r="E347" s="797"/>
      <c r="F347" s="797"/>
      <c r="G347" s="797"/>
      <c r="H347" s="797"/>
      <c r="I347" s="798"/>
      <c r="J347" s="861"/>
      <c r="K347" s="861">
        <v>1</v>
      </c>
      <c r="L347" s="861"/>
      <c r="M347" s="7"/>
      <c r="P347" s="299"/>
    </row>
    <row r="348" spans="2:16" ht="18.75">
      <c r="B348" s="792"/>
      <c r="C348" s="844"/>
      <c r="D348" s="845"/>
      <c r="E348" s="845"/>
      <c r="F348" s="845"/>
      <c r="G348" s="845"/>
      <c r="H348" s="845"/>
      <c r="I348" s="846"/>
      <c r="J348" s="861"/>
      <c r="K348" s="861"/>
      <c r="L348" s="861"/>
      <c r="M348" s="7"/>
      <c r="P348" s="299"/>
    </row>
    <row r="349" spans="2:16" ht="18.75">
      <c r="B349" s="792"/>
      <c r="C349" s="844"/>
      <c r="D349" s="845"/>
      <c r="E349" s="845"/>
      <c r="F349" s="845"/>
      <c r="G349" s="845"/>
      <c r="H349" s="845"/>
      <c r="I349" s="846"/>
      <c r="J349" s="861"/>
      <c r="K349" s="861"/>
      <c r="L349" s="861"/>
      <c r="M349" s="7"/>
      <c r="P349" s="299"/>
    </row>
    <row r="350" spans="2:16" ht="8.25" customHeight="1">
      <c r="B350" s="792"/>
      <c r="C350" s="821"/>
      <c r="D350" s="822"/>
      <c r="E350" s="822"/>
      <c r="F350" s="822"/>
      <c r="G350" s="822"/>
      <c r="H350" s="822"/>
      <c r="I350" s="823"/>
      <c r="J350" s="861"/>
      <c r="K350" s="861"/>
      <c r="L350" s="861"/>
      <c r="M350" s="7"/>
      <c r="P350" s="299"/>
    </row>
    <row r="351" spans="2:16" ht="15" customHeight="1">
      <c r="B351" s="792" t="s">
        <v>2</v>
      </c>
      <c r="C351" s="796" t="s">
        <v>93</v>
      </c>
      <c r="D351" s="797"/>
      <c r="E351" s="797"/>
      <c r="F351" s="797"/>
      <c r="G351" s="797"/>
      <c r="H351" s="797"/>
      <c r="I351" s="798"/>
      <c r="J351" s="861"/>
      <c r="K351" s="861"/>
      <c r="L351" s="861">
        <v>2</v>
      </c>
      <c r="M351" s="7"/>
      <c r="P351" s="299"/>
    </row>
    <row r="352" spans="2:16" ht="18.75">
      <c r="B352" s="792"/>
      <c r="C352" s="844"/>
      <c r="D352" s="845"/>
      <c r="E352" s="845"/>
      <c r="F352" s="845"/>
      <c r="G352" s="845"/>
      <c r="H352" s="845"/>
      <c r="I352" s="846"/>
      <c r="J352" s="861"/>
      <c r="K352" s="861"/>
      <c r="L352" s="861"/>
      <c r="M352" s="7"/>
      <c r="P352" s="299"/>
    </row>
    <row r="353" spans="2:16" ht="9" customHeight="1">
      <c r="B353" s="792"/>
      <c r="C353" s="821"/>
      <c r="D353" s="822"/>
      <c r="E353" s="822"/>
      <c r="F353" s="822"/>
      <c r="G353" s="822"/>
      <c r="H353" s="822"/>
      <c r="I353" s="823"/>
      <c r="J353" s="861"/>
      <c r="K353" s="861"/>
      <c r="L353" s="861"/>
      <c r="M353" s="7"/>
      <c r="P353" s="300"/>
    </row>
    <row r="354" spans="2:16" ht="15" customHeight="1">
      <c r="B354" s="792" t="s">
        <v>3</v>
      </c>
      <c r="C354" s="796" t="s">
        <v>94</v>
      </c>
      <c r="D354" s="797"/>
      <c r="E354" s="797"/>
      <c r="F354" s="797"/>
      <c r="G354" s="797"/>
      <c r="H354" s="797"/>
      <c r="I354" s="798"/>
      <c r="J354" s="861"/>
      <c r="K354" s="861"/>
      <c r="L354" s="861">
        <v>2</v>
      </c>
      <c r="M354" s="7"/>
      <c r="P354" s="300"/>
    </row>
    <row r="355" spans="2:16" ht="16.5" customHeight="1">
      <c r="B355" s="792"/>
      <c r="C355" s="844"/>
      <c r="D355" s="845"/>
      <c r="E355" s="845"/>
      <c r="F355" s="845"/>
      <c r="G355" s="845"/>
      <c r="H355" s="845"/>
      <c r="I355" s="846"/>
      <c r="J355" s="861"/>
      <c r="K355" s="861"/>
      <c r="L355" s="861"/>
      <c r="M355" s="7"/>
      <c r="P355" s="300"/>
    </row>
    <row r="356" spans="2:16" ht="16.5" customHeight="1">
      <c r="B356" s="792"/>
      <c r="C356" s="844"/>
      <c r="D356" s="845"/>
      <c r="E356" s="845"/>
      <c r="F356" s="845"/>
      <c r="G356" s="845"/>
      <c r="H356" s="845"/>
      <c r="I356" s="846"/>
      <c r="J356" s="861"/>
      <c r="K356" s="861"/>
      <c r="L356" s="861"/>
      <c r="M356" s="7"/>
      <c r="P356" s="300"/>
    </row>
    <row r="357" spans="2:16" ht="6" customHeight="1">
      <c r="B357" s="792"/>
      <c r="C357" s="821"/>
      <c r="D357" s="822"/>
      <c r="E357" s="822"/>
      <c r="F357" s="822"/>
      <c r="G357" s="822"/>
      <c r="H357" s="822"/>
      <c r="I357" s="823"/>
      <c r="J357" s="861"/>
      <c r="K357" s="861"/>
      <c r="L357" s="861"/>
      <c r="M357" s="7"/>
      <c r="P357" s="300"/>
    </row>
    <row r="358" spans="2:16" ht="15" customHeight="1">
      <c r="B358" s="792" t="s">
        <v>5</v>
      </c>
      <c r="C358" s="796" t="s">
        <v>95</v>
      </c>
      <c r="D358" s="797"/>
      <c r="E358" s="797"/>
      <c r="F358" s="797"/>
      <c r="G358" s="797"/>
      <c r="H358" s="797"/>
      <c r="I358" s="798"/>
      <c r="J358" s="861"/>
      <c r="K358" s="861">
        <v>1</v>
      </c>
      <c r="L358" s="861"/>
      <c r="M358" s="7"/>
      <c r="P358" s="300"/>
    </row>
    <row r="359" spans="2:16" ht="16.5" customHeight="1">
      <c r="B359" s="792"/>
      <c r="C359" s="844"/>
      <c r="D359" s="845"/>
      <c r="E359" s="845"/>
      <c r="F359" s="845"/>
      <c r="G359" s="845"/>
      <c r="H359" s="845"/>
      <c r="I359" s="846"/>
      <c r="J359" s="861"/>
      <c r="K359" s="861"/>
      <c r="L359" s="861"/>
      <c r="M359" s="7"/>
      <c r="P359" s="300"/>
    </row>
    <row r="360" spans="2:16" ht="16.5" customHeight="1">
      <c r="B360" s="792"/>
      <c r="C360" s="821"/>
      <c r="D360" s="822"/>
      <c r="E360" s="822"/>
      <c r="F360" s="822"/>
      <c r="G360" s="822"/>
      <c r="H360" s="822"/>
      <c r="I360" s="823"/>
      <c r="J360" s="861"/>
      <c r="K360" s="861"/>
      <c r="L360" s="861"/>
      <c r="M360" s="7"/>
      <c r="P360" s="300"/>
    </row>
    <row r="361" spans="2:16" ht="15" customHeight="1">
      <c r="B361" s="792" t="s">
        <v>6</v>
      </c>
      <c r="C361" s="796" t="s">
        <v>96</v>
      </c>
      <c r="D361" s="797"/>
      <c r="E361" s="797"/>
      <c r="F361" s="797"/>
      <c r="G361" s="797"/>
      <c r="H361" s="797"/>
      <c r="I361" s="798"/>
      <c r="J361" s="861"/>
      <c r="K361" s="861"/>
      <c r="L361" s="861">
        <v>2</v>
      </c>
      <c r="M361" s="7"/>
      <c r="P361" s="300"/>
    </row>
    <row r="362" spans="2:16" ht="16.5" customHeight="1">
      <c r="B362" s="792"/>
      <c r="C362" s="821"/>
      <c r="D362" s="822"/>
      <c r="E362" s="822"/>
      <c r="F362" s="822"/>
      <c r="G362" s="822"/>
      <c r="H362" s="822"/>
      <c r="I362" s="823"/>
      <c r="J362" s="861"/>
      <c r="K362" s="861"/>
      <c r="L362" s="861"/>
      <c r="M362" s="7"/>
      <c r="P362" s="300"/>
    </row>
    <row r="363" spans="2:16" ht="15" customHeight="1">
      <c r="B363" s="792" t="s">
        <v>49</v>
      </c>
      <c r="C363" s="796" t="s">
        <v>97</v>
      </c>
      <c r="D363" s="797"/>
      <c r="E363" s="797"/>
      <c r="F363" s="797"/>
      <c r="G363" s="797"/>
      <c r="H363" s="797"/>
      <c r="I363" s="798"/>
      <c r="J363" s="861"/>
      <c r="K363" s="861">
        <v>1</v>
      </c>
      <c r="L363" s="861"/>
      <c r="M363" s="7"/>
      <c r="P363" s="300"/>
    </row>
    <row r="364" spans="2:16" ht="16.5" customHeight="1">
      <c r="B364" s="792"/>
      <c r="C364" s="844"/>
      <c r="D364" s="845"/>
      <c r="E364" s="845"/>
      <c r="F364" s="845"/>
      <c r="G364" s="845"/>
      <c r="H364" s="845"/>
      <c r="I364" s="846"/>
      <c r="J364" s="861"/>
      <c r="K364" s="861"/>
      <c r="L364" s="861"/>
      <c r="M364" s="7"/>
      <c r="P364" s="300"/>
    </row>
    <row r="365" spans="2:16" ht="16.5" customHeight="1">
      <c r="B365" s="792"/>
      <c r="C365" s="821"/>
      <c r="D365" s="822"/>
      <c r="E365" s="822"/>
      <c r="F365" s="822"/>
      <c r="G365" s="822"/>
      <c r="H365" s="822"/>
      <c r="I365" s="823"/>
      <c r="J365" s="861"/>
      <c r="K365" s="861"/>
      <c r="L365" s="861"/>
      <c r="M365" s="7"/>
      <c r="P365" s="300"/>
    </row>
    <row r="366" spans="2:16" ht="30.75" customHeight="1">
      <c r="B366" s="420" t="s">
        <v>50</v>
      </c>
      <c r="C366" s="868" t="s">
        <v>98</v>
      </c>
      <c r="D366" s="869"/>
      <c r="E366" s="869"/>
      <c r="F366" s="869"/>
      <c r="G366" s="869"/>
      <c r="H366" s="869"/>
      <c r="I366" s="870"/>
      <c r="J366" s="421"/>
      <c r="K366" s="421"/>
      <c r="L366" s="421">
        <v>2</v>
      </c>
      <c r="M366" s="7"/>
    </row>
    <row r="367" spans="2:16" ht="16.5" customHeight="1">
      <c r="B367" s="833"/>
      <c r="C367" s="805" t="s">
        <v>16</v>
      </c>
      <c r="D367" s="806"/>
      <c r="E367" s="806"/>
      <c r="F367" s="806"/>
      <c r="G367" s="806"/>
      <c r="H367" s="806"/>
      <c r="I367" s="807"/>
      <c r="J367" s="860">
        <f>SUM(J345:L366)</f>
        <v>13</v>
      </c>
      <c r="K367" s="860"/>
      <c r="L367" s="860"/>
      <c r="M367" s="7"/>
    </row>
    <row r="368" spans="2:16" ht="16.5" customHeight="1">
      <c r="B368" s="834"/>
      <c r="C368" s="802" t="s">
        <v>17</v>
      </c>
      <c r="D368" s="803"/>
      <c r="E368" s="803"/>
      <c r="F368" s="803"/>
      <c r="G368" s="803"/>
      <c r="H368" s="803"/>
      <c r="I368" s="804"/>
      <c r="J368" s="817">
        <v>16</v>
      </c>
      <c r="K368" s="817"/>
      <c r="L368" s="817"/>
      <c r="M368" s="7"/>
    </row>
    <row r="369" spans="2:15" ht="16.5" customHeight="1">
      <c r="B369" s="834"/>
      <c r="C369" s="802" t="s">
        <v>18</v>
      </c>
      <c r="D369" s="803"/>
      <c r="E369" s="803"/>
      <c r="F369" s="803"/>
      <c r="G369" s="803"/>
      <c r="H369" s="803"/>
      <c r="I369" s="804"/>
      <c r="J369" s="814">
        <f>+J367/J368*100%</f>
        <v>0.8125</v>
      </c>
      <c r="K369" s="815"/>
      <c r="L369" s="816"/>
      <c r="M369" s="7"/>
    </row>
    <row r="370" spans="2:15" ht="15" customHeight="1">
      <c r="B370" s="834"/>
      <c r="C370" s="796" t="s">
        <v>623</v>
      </c>
      <c r="D370" s="797"/>
      <c r="E370" s="797"/>
      <c r="F370" s="797"/>
      <c r="G370" s="797"/>
      <c r="H370" s="797"/>
      <c r="I370" s="798"/>
      <c r="J370" s="808" t="str">
        <f>IF(J369&gt;=76%,"4",IF(J369&gt;=51%,"3",IF(J369&gt;=26%,"2",IF(J369&gt;=0%,"1"))))</f>
        <v>4</v>
      </c>
      <c r="K370" s="809"/>
      <c r="L370" s="810"/>
      <c r="M370" s="7"/>
    </row>
    <row r="371" spans="2:15">
      <c r="B371" s="835"/>
      <c r="C371" s="799"/>
      <c r="D371" s="800"/>
      <c r="E371" s="800"/>
      <c r="F371" s="800"/>
      <c r="G371" s="800"/>
      <c r="H371" s="800"/>
      <c r="I371" s="801"/>
      <c r="J371" s="811"/>
      <c r="K371" s="812"/>
      <c r="L371" s="813"/>
      <c r="M371" s="7"/>
    </row>
    <row r="372" spans="2:15" ht="13.5" customHeight="1">
      <c r="B372" s="422"/>
      <c r="C372" s="417"/>
      <c r="D372" s="417"/>
      <c r="E372" s="746"/>
      <c r="F372" s="417"/>
      <c r="G372" s="417"/>
      <c r="H372" s="417"/>
      <c r="I372" s="417"/>
      <c r="J372" s="411"/>
      <c r="K372" s="411"/>
      <c r="L372" s="411"/>
      <c r="M372" s="7"/>
    </row>
    <row r="373" spans="2:15" ht="14.25" hidden="1" customHeight="1">
      <c r="B373" s="422"/>
      <c r="C373" s="417"/>
      <c r="D373" s="417"/>
      <c r="E373" s="746"/>
      <c r="F373" s="417"/>
      <c r="G373" s="417"/>
      <c r="H373" s="417"/>
      <c r="I373" s="417"/>
      <c r="J373" s="411"/>
      <c r="K373" s="411"/>
      <c r="L373" s="411"/>
      <c r="M373" s="7"/>
    </row>
    <row r="374" spans="2:15" ht="28.5" hidden="1" customHeight="1">
      <c r="B374" s="422"/>
      <c r="C374" s="417"/>
      <c r="D374" s="417"/>
      <c r="E374" s="746"/>
      <c r="F374" s="417"/>
      <c r="G374" s="417"/>
      <c r="H374" s="417"/>
      <c r="I374" s="417"/>
      <c r="J374" s="411"/>
      <c r="K374" s="411"/>
      <c r="L374" s="411"/>
      <c r="M374" s="7"/>
    </row>
    <row r="375" spans="2:15" ht="18.75">
      <c r="B375" s="864" t="s">
        <v>99</v>
      </c>
      <c r="C375" s="864"/>
      <c r="D375" s="864"/>
      <c r="E375" s="864"/>
      <c r="F375" s="864"/>
      <c r="G375" s="864"/>
      <c r="H375" s="864"/>
      <c r="I375" s="864"/>
      <c r="J375" s="864"/>
      <c r="K375" s="864"/>
      <c r="L375" s="864"/>
      <c r="M375" s="7"/>
    </row>
    <row r="376" spans="2:15">
      <c r="B376" s="414" t="s">
        <v>100</v>
      </c>
      <c r="C376" s="411"/>
      <c r="D376" s="411"/>
      <c r="E376" s="398"/>
      <c r="F376" s="411"/>
      <c r="G376" s="411"/>
      <c r="H376" s="411"/>
      <c r="I376" s="411"/>
      <c r="J376" s="411"/>
      <c r="K376" s="411"/>
      <c r="L376" s="411"/>
      <c r="M376" s="7"/>
    </row>
    <row r="377" spans="2:15" ht="17.25" thickBot="1">
      <c r="B377" s="411"/>
      <c r="C377" s="411"/>
      <c r="D377" s="411"/>
      <c r="E377" s="398"/>
      <c r="F377" s="411"/>
      <c r="G377" s="411"/>
      <c r="H377" s="411"/>
      <c r="I377" s="411"/>
      <c r="J377" s="411"/>
      <c r="K377" s="411"/>
      <c r="L377" s="411"/>
      <c r="M377" s="7"/>
    </row>
    <row r="378" spans="2:15" ht="19.5" customHeight="1" thickTop="1">
      <c r="B378" s="413" t="s">
        <v>13</v>
      </c>
      <c r="C378" s="854" t="s">
        <v>14</v>
      </c>
      <c r="D378" s="855"/>
      <c r="E378" s="855"/>
      <c r="F378" s="855"/>
      <c r="G378" s="855"/>
      <c r="H378" s="855"/>
      <c r="I378" s="856"/>
      <c r="J378" s="820" t="s">
        <v>15</v>
      </c>
      <c r="K378" s="820"/>
      <c r="L378" s="820"/>
      <c r="M378" s="7"/>
    </row>
    <row r="379" spans="2:15" ht="15" customHeight="1">
      <c r="B379" s="857" t="s">
        <v>0</v>
      </c>
      <c r="C379" s="840" t="s">
        <v>101</v>
      </c>
      <c r="D379" s="841"/>
      <c r="E379" s="842"/>
      <c r="F379" s="842"/>
      <c r="G379" s="841"/>
      <c r="H379" s="841"/>
      <c r="I379" s="843"/>
      <c r="J379" s="863"/>
      <c r="K379" s="863"/>
      <c r="L379" s="863">
        <v>2</v>
      </c>
      <c r="M379" s="7"/>
      <c r="O379" s="300"/>
    </row>
    <row r="380" spans="2:15" ht="18.75">
      <c r="B380" s="792"/>
      <c r="C380" s="844"/>
      <c r="D380" s="845"/>
      <c r="E380" s="845"/>
      <c r="F380" s="845"/>
      <c r="G380" s="845"/>
      <c r="H380" s="845"/>
      <c r="I380" s="846"/>
      <c r="J380" s="861"/>
      <c r="K380" s="861"/>
      <c r="L380" s="861"/>
      <c r="M380" s="7"/>
      <c r="O380" s="299"/>
    </row>
    <row r="381" spans="2:15" ht="15" customHeight="1">
      <c r="B381" s="792"/>
      <c r="C381" s="821"/>
      <c r="D381" s="822"/>
      <c r="E381" s="822"/>
      <c r="F381" s="822"/>
      <c r="G381" s="822"/>
      <c r="H381" s="822"/>
      <c r="I381" s="823"/>
      <c r="J381" s="861"/>
      <c r="K381" s="861"/>
      <c r="L381" s="861"/>
      <c r="M381" s="7"/>
      <c r="O381" s="299"/>
    </row>
    <row r="382" spans="2:15" ht="4.5" customHeight="1">
      <c r="B382" s="792" t="s">
        <v>1</v>
      </c>
      <c r="C382" s="796" t="s">
        <v>102</v>
      </c>
      <c r="D382" s="797"/>
      <c r="E382" s="797"/>
      <c r="F382" s="797"/>
      <c r="G382" s="797"/>
      <c r="H382" s="797"/>
      <c r="I382" s="798"/>
      <c r="J382" s="861"/>
      <c r="K382" s="861">
        <v>1</v>
      </c>
      <c r="L382" s="861"/>
      <c r="M382" s="7"/>
      <c r="O382" s="299"/>
    </row>
    <row r="383" spans="2:15" ht="16.5" customHeight="1">
      <c r="B383" s="792"/>
      <c r="C383" s="844"/>
      <c r="D383" s="845"/>
      <c r="E383" s="845"/>
      <c r="F383" s="845"/>
      <c r="G383" s="845"/>
      <c r="H383" s="845"/>
      <c r="I383" s="846"/>
      <c r="J383" s="861"/>
      <c r="K383" s="861"/>
      <c r="L383" s="861"/>
      <c r="M383" s="7"/>
      <c r="O383" s="300"/>
    </row>
    <row r="384" spans="2:15" ht="16.5" customHeight="1">
      <c r="B384" s="792"/>
      <c r="C384" s="844"/>
      <c r="D384" s="845"/>
      <c r="E384" s="845"/>
      <c r="F384" s="845"/>
      <c r="G384" s="845"/>
      <c r="H384" s="845"/>
      <c r="I384" s="846"/>
      <c r="J384" s="861"/>
      <c r="K384" s="861"/>
      <c r="L384" s="861"/>
      <c r="M384" s="7"/>
      <c r="O384" s="300"/>
    </row>
    <row r="385" spans="2:15" ht="8.25" customHeight="1">
      <c r="B385" s="792"/>
      <c r="C385" s="821"/>
      <c r="D385" s="822"/>
      <c r="E385" s="822"/>
      <c r="F385" s="822"/>
      <c r="G385" s="822"/>
      <c r="H385" s="822"/>
      <c r="I385" s="823"/>
      <c r="J385" s="861"/>
      <c r="K385" s="861"/>
      <c r="L385" s="861"/>
      <c r="M385" s="7"/>
      <c r="O385" s="300"/>
    </row>
    <row r="386" spans="2:15" ht="3.75" customHeight="1">
      <c r="B386" s="792" t="s">
        <v>2</v>
      </c>
      <c r="C386" s="796" t="s">
        <v>103</v>
      </c>
      <c r="D386" s="797"/>
      <c r="E386" s="797"/>
      <c r="F386" s="797"/>
      <c r="G386" s="797"/>
      <c r="H386" s="797"/>
      <c r="I386" s="798"/>
      <c r="J386" s="861"/>
      <c r="K386" s="861">
        <v>1</v>
      </c>
      <c r="L386" s="861"/>
      <c r="M386" s="7"/>
      <c r="O386" s="300"/>
    </row>
    <row r="387" spans="2:15" ht="16.5" customHeight="1">
      <c r="B387" s="792"/>
      <c r="C387" s="844"/>
      <c r="D387" s="845"/>
      <c r="E387" s="845"/>
      <c r="F387" s="845"/>
      <c r="G387" s="845"/>
      <c r="H387" s="845"/>
      <c r="I387" s="846"/>
      <c r="J387" s="861"/>
      <c r="K387" s="861"/>
      <c r="L387" s="861"/>
      <c r="M387" s="7"/>
      <c r="O387" s="300"/>
    </row>
    <row r="388" spans="2:15" ht="16.5" customHeight="1">
      <c r="B388" s="792"/>
      <c r="C388" s="844"/>
      <c r="D388" s="845"/>
      <c r="E388" s="845"/>
      <c r="F388" s="845"/>
      <c r="G388" s="845"/>
      <c r="H388" s="845"/>
      <c r="I388" s="846"/>
      <c r="J388" s="861"/>
      <c r="K388" s="861"/>
      <c r="L388" s="861"/>
      <c r="M388" s="7"/>
      <c r="O388" s="300"/>
    </row>
    <row r="389" spans="2:15" ht="13.5" customHeight="1">
      <c r="B389" s="858"/>
      <c r="C389" s="799"/>
      <c r="D389" s="800"/>
      <c r="E389" s="800"/>
      <c r="F389" s="800"/>
      <c r="G389" s="800"/>
      <c r="H389" s="800"/>
      <c r="I389" s="801"/>
      <c r="J389" s="862"/>
      <c r="K389" s="862"/>
      <c r="L389" s="862"/>
      <c r="M389" s="7"/>
      <c r="O389" s="300"/>
    </row>
    <row r="390" spans="2:15" ht="16.5" customHeight="1">
      <c r="B390" s="833"/>
      <c r="C390" s="805" t="s">
        <v>16</v>
      </c>
      <c r="D390" s="806"/>
      <c r="E390" s="806"/>
      <c r="F390" s="806"/>
      <c r="G390" s="806"/>
      <c r="H390" s="806"/>
      <c r="I390" s="807"/>
      <c r="J390" s="860">
        <f>SUM(J379:L389)</f>
        <v>4</v>
      </c>
      <c r="K390" s="860"/>
      <c r="L390" s="860"/>
      <c r="M390" s="7"/>
      <c r="O390" s="300"/>
    </row>
    <row r="391" spans="2:15" ht="16.5" customHeight="1">
      <c r="B391" s="834"/>
      <c r="C391" s="802" t="s">
        <v>17</v>
      </c>
      <c r="D391" s="803"/>
      <c r="E391" s="803"/>
      <c r="F391" s="803"/>
      <c r="G391" s="803"/>
      <c r="H391" s="803"/>
      <c r="I391" s="804"/>
      <c r="J391" s="817">
        <v>6</v>
      </c>
      <c r="K391" s="817"/>
      <c r="L391" s="817"/>
      <c r="M391" s="7"/>
      <c r="O391" s="300"/>
    </row>
    <row r="392" spans="2:15" ht="16.5" customHeight="1">
      <c r="B392" s="834"/>
      <c r="C392" s="802" t="s">
        <v>18</v>
      </c>
      <c r="D392" s="803"/>
      <c r="E392" s="803"/>
      <c r="F392" s="803"/>
      <c r="G392" s="803"/>
      <c r="H392" s="803"/>
      <c r="I392" s="804"/>
      <c r="J392" s="814">
        <f>+J390/J391*100%</f>
        <v>0.66666666666666663</v>
      </c>
      <c r="K392" s="815"/>
      <c r="L392" s="816"/>
      <c r="M392" s="7"/>
      <c r="O392" s="300"/>
    </row>
    <row r="393" spans="2:15" ht="15" customHeight="1">
      <c r="B393" s="834"/>
      <c r="C393" s="796" t="s">
        <v>624</v>
      </c>
      <c r="D393" s="797"/>
      <c r="E393" s="797"/>
      <c r="F393" s="797"/>
      <c r="G393" s="797"/>
      <c r="H393" s="797"/>
      <c r="I393" s="798"/>
      <c r="J393" s="808" t="str">
        <f>IF(J392&gt;=76%,"4",IF(J392&gt;=51%,"3",IF(J392&gt;=26%,"2",IF(J392&gt;=0%,"1"))))</f>
        <v>3</v>
      </c>
      <c r="K393" s="809"/>
      <c r="L393" s="810"/>
      <c r="M393" s="7"/>
      <c r="O393" s="300"/>
    </row>
    <row r="394" spans="2:15">
      <c r="B394" s="835"/>
      <c r="C394" s="799"/>
      <c r="D394" s="800"/>
      <c r="E394" s="800"/>
      <c r="F394" s="800"/>
      <c r="G394" s="800"/>
      <c r="H394" s="800"/>
      <c r="I394" s="801"/>
      <c r="J394" s="811"/>
      <c r="K394" s="812"/>
      <c r="L394" s="813"/>
      <c r="M394" s="7"/>
      <c r="O394" s="300"/>
    </row>
    <row r="395" spans="2:15">
      <c r="B395" s="423"/>
      <c r="C395" s="424"/>
      <c r="D395" s="424"/>
      <c r="E395" s="745"/>
      <c r="F395" s="424"/>
      <c r="G395" s="424"/>
      <c r="H395" s="424"/>
      <c r="I395" s="424"/>
      <c r="J395" s="425"/>
      <c r="K395" s="425"/>
      <c r="L395" s="425"/>
      <c r="M395" s="7"/>
      <c r="O395" s="300"/>
    </row>
    <row r="396" spans="2:15" ht="18.75">
      <c r="B396" s="836" t="s">
        <v>108</v>
      </c>
      <c r="C396" s="836"/>
      <c r="D396" s="836"/>
      <c r="E396" s="836"/>
      <c r="F396" s="836"/>
      <c r="G396" s="836"/>
      <c r="H396" s="836"/>
      <c r="I396" s="836"/>
      <c r="J396" s="836"/>
      <c r="K396" s="836"/>
      <c r="L396" s="836"/>
      <c r="M396" s="7"/>
      <c r="O396" s="300"/>
    </row>
    <row r="397" spans="2:15" ht="16.5" customHeight="1">
      <c r="B397" s="871" t="s">
        <v>104</v>
      </c>
      <c r="C397" s="871"/>
      <c r="D397" s="871"/>
      <c r="E397" s="871"/>
      <c r="F397" s="871"/>
      <c r="G397" s="871"/>
      <c r="H397" s="871"/>
      <c r="I397" s="871"/>
      <c r="J397" s="871"/>
      <c r="K397" s="871"/>
      <c r="L397" s="871"/>
      <c r="M397" s="7"/>
    </row>
    <row r="398" spans="2:15" ht="7.5" customHeight="1">
      <c r="B398" s="871"/>
      <c r="C398" s="871"/>
      <c r="D398" s="871"/>
      <c r="E398" s="871"/>
      <c r="F398" s="871"/>
      <c r="G398" s="871"/>
      <c r="H398" s="871"/>
      <c r="I398" s="871"/>
      <c r="J398" s="871"/>
      <c r="K398" s="871"/>
      <c r="L398" s="871"/>
      <c r="M398" s="7"/>
    </row>
    <row r="399" spans="2:15" ht="5.25" customHeight="1" thickBot="1">
      <c r="B399" s="411"/>
      <c r="C399" s="411"/>
      <c r="D399" s="411"/>
      <c r="E399" s="398"/>
      <c r="F399" s="411"/>
      <c r="G399" s="411"/>
      <c r="H399" s="411"/>
      <c r="I399" s="411"/>
      <c r="J399" s="411"/>
      <c r="K399" s="411"/>
      <c r="L399" s="411"/>
      <c r="M399" s="7"/>
    </row>
    <row r="400" spans="2:15" ht="19.5" customHeight="1" thickTop="1">
      <c r="B400" s="413" t="s">
        <v>13</v>
      </c>
      <c r="C400" s="788" t="s">
        <v>14</v>
      </c>
      <c r="D400" s="789"/>
      <c r="E400" s="789"/>
      <c r="F400" s="789"/>
      <c r="G400" s="789"/>
      <c r="H400" s="789"/>
      <c r="I400" s="790"/>
      <c r="J400" s="820" t="s">
        <v>15</v>
      </c>
      <c r="K400" s="820"/>
      <c r="L400" s="820"/>
      <c r="M400" s="7"/>
    </row>
    <row r="401" spans="2:16" ht="4.5" customHeight="1">
      <c r="B401" s="857" t="s">
        <v>0</v>
      </c>
      <c r="C401" s="840" t="s">
        <v>105</v>
      </c>
      <c r="D401" s="841"/>
      <c r="E401" s="842"/>
      <c r="F401" s="842"/>
      <c r="G401" s="841"/>
      <c r="H401" s="841"/>
      <c r="I401" s="843"/>
      <c r="J401" s="863"/>
      <c r="K401" s="863"/>
      <c r="L401" s="863">
        <v>2</v>
      </c>
      <c r="M401" s="7"/>
    </row>
    <row r="402" spans="2:16" ht="16.5" customHeight="1">
      <c r="B402" s="792"/>
      <c r="C402" s="844"/>
      <c r="D402" s="845"/>
      <c r="E402" s="845"/>
      <c r="F402" s="845"/>
      <c r="G402" s="845"/>
      <c r="H402" s="845"/>
      <c r="I402" s="846"/>
      <c r="J402" s="861"/>
      <c r="K402" s="861"/>
      <c r="L402" s="861"/>
      <c r="M402" s="7"/>
    </row>
    <row r="403" spans="2:16" ht="16.5" customHeight="1">
      <c r="B403" s="792"/>
      <c r="C403" s="844"/>
      <c r="D403" s="845"/>
      <c r="E403" s="845"/>
      <c r="F403" s="845"/>
      <c r="G403" s="845"/>
      <c r="H403" s="845"/>
      <c r="I403" s="846"/>
      <c r="J403" s="861"/>
      <c r="K403" s="861"/>
      <c r="L403" s="861"/>
      <c r="M403" s="7"/>
    </row>
    <row r="404" spans="2:16" ht="16.5" customHeight="1">
      <c r="B404" s="792"/>
      <c r="C404" s="844"/>
      <c r="D404" s="845"/>
      <c r="E404" s="845"/>
      <c r="F404" s="845"/>
      <c r="G404" s="845"/>
      <c r="H404" s="845"/>
      <c r="I404" s="846"/>
      <c r="J404" s="861"/>
      <c r="K404" s="861"/>
      <c r="L404" s="861"/>
      <c r="M404" s="7"/>
    </row>
    <row r="405" spans="2:16" ht="11.25" customHeight="1">
      <c r="B405" s="792"/>
      <c r="C405" s="821"/>
      <c r="D405" s="822"/>
      <c r="E405" s="822"/>
      <c r="F405" s="822"/>
      <c r="G405" s="822"/>
      <c r="H405" s="822"/>
      <c r="I405" s="823"/>
      <c r="J405" s="861"/>
      <c r="K405" s="861"/>
      <c r="L405" s="861"/>
      <c r="M405" s="7"/>
    </row>
    <row r="406" spans="2:16" ht="2.25" customHeight="1">
      <c r="B406" s="792" t="s">
        <v>1</v>
      </c>
      <c r="C406" s="796" t="s">
        <v>106</v>
      </c>
      <c r="D406" s="797"/>
      <c r="E406" s="797"/>
      <c r="F406" s="797"/>
      <c r="G406" s="797"/>
      <c r="H406" s="797"/>
      <c r="I406" s="798"/>
      <c r="J406" s="861"/>
      <c r="K406" s="861">
        <v>1</v>
      </c>
      <c r="L406" s="861"/>
      <c r="M406" s="7"/>
    </row>
    <row r="407" spans="2:16" ht="16.5" customHeight="1">
      <c r="B407" s="792"/>
      <c r="C407" s="844"/>
      <c r="D407" s="845"/>
      <c r="E407" s="845"/>
      <c r="F407" s="845"/>
      <c r="G407" s="845"/>
      <c r="H407" s="845"/>
      <c r="I407" s="846"/>
      <c r="J407" s="861"/>
      <c r="K407" s="861"/>
      <c r="L407" s="861"/>
      <c r="M407" s="7"/>
    </row>
    <row r="408" spans="2:16" ht="16.5" customHeight="1">
      <c r="B408" s="792"/>
      <c r="C408" s="844"/>
      <c r="D408" s="845"/>
      <c r="E408" s="845"/>
      <c r="F408" s="845"/>
      <c r="G408" s="845"/>
      <c r="H408" s="845"/>
      <c r="I408" s="846"/>
      <c r="J408" s="861"/>
      <c r="K408" s="861"/>
      <c r="L408" s="861"/>
      <c r="M408" s="7"/>
    </row>
    <row r="409" spans="2:16" ht="18.75">
      <c r="B409" s="792"/>
      <c r="C409" s="821"/>
      <c r="D409" s="822"/>
      <c r="E409" s="822"/>
      <c r="F409" s="822"/>
      <c r="G409" s="822"/>
      <c r="H409" s="822"/>
      <c r="I409" s="823"/>
      <c r="J409" s="861"/>
      <c r="K409" s="861"/>
      <c r="L409" s="861"/>
      <c r="M409" s="7"/>
      <c r="P409" s="299"/>
    </row>
    <row r="410" spans="2:16" ht="15" customHeight="1">
      <c r="B410" s="792" t="s">
        <v>2</v>
      </c>
      <c r="C410" s="796" t="s">
        <v>107</v>
      </c>
      <c r="D410" s="797"/>
      <c r="E410" s="797"/>
      <c r="F410" s="797"/>
      <c r="G410" s="797"/>
      <c r="H410" s="797"/>
      <c r="I410" s="798"/>
      <c r="J410" s="861"/>
      <c r="K410" s="861">
        <v>1</v>
      </c>
      <c r="L410" s="861"/>
      <c r="M410" s="7"/>
      <c r="P410" s="299"/>
    </row>
    <row r="411" spans="2:16" ht="18.75">
      <c r="B411" s="792"/>
      <c r="C411" s="844"/>
      <c r="D411" s="845"/>
      <c r="E411" s="845"/>
      <c r="F411" s="845"/>
      <c r="G411" s="845"/>
      <c r="H411" s="845"/>
      <c r="I411" s="846"/>
      <c r="J411" s="861"/>
      <c r="K411" s="861"/>
      <c r="L411" s="861"/>
      <c r="M411" s="7"/>
      <c r="P411" s="299"/>
    </row>
    <row r="412" spans="2:16" ht="16.5" customHeight="1">
      <c r="B412" s="858"/>
      <c r="C412" s="799"/>
      <c r="D412" s="800"/>
      <c r="E412" s="800"/>
      <c r="F412" s="800"/>
      <c r="G412" s="800"/>
      <c r="H412" s="800"/>
      <c r="I412" s="801"/>
      <c r="J412" s="862"/>
      <c r="K412" s="862"/>
      <c r="L412" s="862"/>
      <c r="M412" s="7"/>
      <c r="P412" s="300"/>
    </row>
    <row r="413" spans="2:16" ht="16.5" customHeight="1">
      <c r="B413" s="833"/>
      <c r="C413" s="805" t="s">
        <v>16</v>
      </c>
      <c r="D413" s="806"/>
      <c r="E413" s="806"/>
      <c r="F413" s="806"/>
      <c r="G413" s="806"/>
      <c r="H413" s="806"/>
      <c r="I413" s="807"/>
      <c r="J413" s="860">
        <f>SUM(J401:L412)</f>
        <v>4</v>
      </c>
      <c r="K413" s="860"/>
      <c r="L413" s="860"/>
      <c r="M413" s="7"/>
      <c r="P413" s="300"/>
    </row>
    <row r="414" spans="2:16" ht="16.5" customHeight="1">
      <c r="B414" s="834"/>
      <c r="C414" s="802" t="s">
        <v>17</v>
      </c>
      <c r="D414" s="803"/>
      <c r="E414" s="803"/>
      <c r="F414" s="803"/>
      <c r="G414" s="803"/>
      <c r="H414" s="803"/>
      <c r="I414" s="804"/>
      <c r="J414" s="817">
        <v>6</v>
      </c>
      <c r="K414" s="817"/>
      <c r="L414" s="817"/>
      <c r="M414" s="7"/>
      <c r="P414" s="300"/>
    </row>
    <row r="415" spans="2:16" ht="16.5" customHeight="1">
      <c r="B415" s="834"/>
      <c r="C415" s="802" t="s">
        <v>18</v>
      </c>
      <c r="D415" s="803"/>
      <c r="E415" s="803"/>
      <c r="F415" s="803"/>
      <c r="G415" s="803"/>
      <c r="H415" s="803"/>
      <c r="I415" s="804"/>
      <c r="J415" s="814">
        <f>+J413/J414*100%</f>
        <v>0.66666666666666663</v>
      </c>
      <c r="K415" s="815"/>
      <c r="L415" s="816"/>
      <c r="M415" s="7"/>
      <c r="P415" s="300"/>
    </row>
    <row r="416" spans="2:16" ht="15" customHeight="1">
      <c r="B416" s="834"/>
      <c r="C416" s="796" t="s">
        <v>625</v>
      </c>
      <c r="D416" s="797"/>
      <c r="E416" s="797"/>
      <c r="F416" s="797"/>
      <c r="G416" s="797"/>
      <c r="H416" s="797"/>
      <c r="I416" s="798"/>
      <c r="J416" s="808" t="str">
        <f>IF(J415&gt;=76%,"4",IF(J415&gt;=51%,"3",IF(J415&gt;=26%,"2",IF(J415&gt;=0%,"1"))))</f>
        <v>3</v>
      </c>
      <c r="K416" s="809"/>
      <c r="L416" s="810"/>
      <c r="M416" s="7"/>
      <c r="P416" s="300"/>
    </row>
    <row r="417" spans="2:16">
      <c r="B417" s="835"/>
      <c r="C417" s="799"/>
      <c r="D417" s="800"/>
      <c r="E417" s="800"/>
      <c r="F417" s="800"/>
      <c r="G417" s="800"/>
      <c r="H417" s="800"/>
      <c r="I417" s="801"/>
      <c r="J417" s="811"/>
      <c r="K417" s="812"/>
      <c r="L417" s="813"/>
      <c r="M417" s="7"/>
      <c r="P417" s="300"/>
    </row>
    <row r="418" spans="2:16">
      <c r="B418" s="411"/>
      <c r="C418" s="411"/>
      <c r="D418" s="411"/>
      <c r="E418" s="398"/>
      <c r="F418" s="411"/>
      <c r="G418" s="411"/>
      <c r="H418" s="411"/>
      <c r="I418" s="411"/>
      <c r="J418" s="411"/>
      <c r="K418" s="411"/>
      <c r="L418" s="411"/>
      <c r="M418" s="7"/>
      <c r="P418" s="300"/>
    </row>
    <row r="419" spans="2:16">
      <c r="B419" s="411"/>
      <c r="C419" s="411"/>
      <c r="D419" s="411"/>
      <c r="E419" s="398"/>
      <c r="F419" s="411"/>
      <c r="G419" s="411"/>
      <c r="H419" s="411"/>
      <c r="I419" s="411"/>
      <c r="J419" s="411"/>
      <c r="K419" s="411"/>
      <c r="L419" s="411"/>
      <c r="M419" s="7"/>
      <c r="P419" s="300"/>
    </row>
    <row r="420" spans="2:16" ht="18.75">
      <c r="B420" s="864" t="s">
        <v>109</v>
      </c>
      <c r="C420" s="864"/>
      <c r="D420" s="864"/>
      <c r="E420" s="864"/>
      <c r="F420" s="864"/>
      <c r="G420" s="864"/>
      <c r="H420" s="864"/>
      <c r="I420" s="864"/>
      <c r="J420" s="864"/>
      <c r="K420" s="864"/>
      <c r="L420" s="864"/>
      <c r="M420" s="7"/>
      <c r="P420" s="300"/>
    </row>
    <row r="421" spans="2:16" ht="16.5" customHeight="1">
      <c r="B421" s="859" t="s">
        <v>110</v>
      </c>
      <c r="C421" s="859"/>
      <c r="D421" s="859"/>
      <c r="E421" s="859"/>
      <c r="F421" s="859"/>
      <c r="G421" s="859"/>
      <c r="H421" s="859"/>
      <c r="I421" s="859"/>
      <c r="J421" s="859"/>
      <c r="K421" s="859"/>
      <c r="L421" s="859"/>
      <c r="M421" s="7"/>
      <c r="P421" s="300"/>
    </row>
    <row r="422" spans="2:16">
      <c r="B422" s="859"/>
      <c r="C422" s="859"/>
      <c r="D422" s="859"/>
      <c r="E422" s="859"/>
      <c r="F422" s="859"/>
      <c r="G422" s="859"/>
      <c r="H422" s="859"/>
      <c r="I422" s="859"/>
      <c r="J422" s="859"/>
      <c r="K422" s="859"/>
      <c r="L422" s="859"/>
      <c r="M422" s="7"/>
      <c r="P422" s="300"/>
    </row>
    <row r="423" spans="2:16" ht="5.25" customHeight="1" thickBot="1">
      <c r="B423" s="411"/>
      <c r="C423" s="411"/>
      <c r="D423" s="411"/>
      <c r="E423" s="398"/>
      <c r="F423" s="411"/>
      <c r="G423" s="411"/>
      <c r="H423" s="411"/>
      <c r="I423" s="411"/>
      <c r="J423" s="411"/>
      <c r="K423" s="411"/>
      <c r="L423" s="411"/>
      <c r="M423" s="7"/>
      <c r="P423" s="300"/>
    </row>
    <row r="424" spans="2:16" ht="19.5" customHeight="1" thickTop="1">
      <c r="B424" s="413" t="s">
        <v>13</v>
      </c>
      <c r="C424" s="854" t="s">
        <v>14</v>
      </c>
      <c r="D424" s="855"/>
      <c r="E424" s="855"/>
      <c r="F424" s="855"/>
      <c r="G424" s="855"/>
      <c r="H424" s="855"/>
      <c r="I424" s="856"/>
      <c r="J424" s="820" t="s">
        <v>15</v>
      </c>
      <c r="K424" s="820"/>
      <c r="L424" s="820"/>
      <c r="M424" s="7"/>
      <c r="P424" s="300"/>
    </row>
    <row r="425" spans="2:16" ht="4.5" customHeight="1">
      <c r="B425" s="857" t="s">
        <v>0</v>
      </c>
      <c r="C425" s="847" t="s">
        <v>111</v>
      </c>
      <c r="D425" s="848"/>
      <c r="E425" s="849"/>
      <c r="F425" s="849"/>
      <c r="G425" s="848"/>
      <c r="H425" s="848"/>
      <c r="I425" s="850"/>
      <c r="J425" s="863"/>
      <c r="K425" s="863">
        <v>1</v>
      </c>
      <c r="L425" s="863"/>
      <c r="M425" s="7"/>
      <c r="P425" s="300"/>
    </row>
    <row r="426" spans="2:16" ht="16.5" customHeight="1">
      <c r="B426" s="792"/>
      <c r="C426" s="827"/>
      <c r="D426" s="828"/>
      <c r="E426" s="828"/>
      <c r="F426" s="828"/>
      <c r="G426" s="828"/>
      <c r="H426" s="828"/>
      <c r="I426" s="829"/>
      <c r="J426" s="861"/>
      <c r="K426" s="861"/>
      <c r="L426" s="861"/>
      <c r="M426" s="7"/>
      <c r="P426" s="300"/>
    </row>
    <row r="427" spans="2:16" ht="18.75">
      <c r="B427" s="792"/>
      <c r="C427" s="827"/>
      <c r="D427" s="828"/>
      <c r="E427" s="828"/>
      <c r="F427" s="828"/>
      <c r="G427" s="828"/>
      <c r="H427" s="828"/>
      <c r="I427" s="829"/>
      <c r="J427" s="861"/>
      <c r="K427" s="861"/>
      <c r="L427" s="861"/>
      <c r="M427" s="7"/>
      <c r="P427" s="299"/>
    </row>
    <row r="428" spans="2:16" ht="18.75">
      <c r="B428" s="792"/>
      <c r="C428" s="827"/>
      <c r="D428" s="828"/>
      <c r="E428" s="828"/>
      <c r="F428" s="828"/>
      <c r="G428" s="828"/>
      <c r="H428" s="828"/>
      <c r="I428" s="829"/>
      <c r="J428" s="861"/>
      <c r="K428" s="861"/>
      <c r="L428" s="861"/>
      <c r="M428" s="7"/>
      <c r="P428" s="299"/>
    </row>
    <row r="429" spans="2:16" ht="7.5" customHeight="1">
      <c r="B429" s="792"/>
      <c r="C429" s="851"/>
      <c r="D429" s="852"/>
      <c r="E429" s="852"/>
      <c r="F429" s="852"/>
      <c r="G429" s="852"/>
      <c r="H429" s="852"/>
      <c r="I429" s="853"/>
      <c r="J429" s="861"/>
      <c r="K429" s="861"/>
      <c r="L429" s="861"/>
      <c r="M429" s="7"/>
      <c r="P429" s="299"/>
    </row>
    <row r="430" spans="2:16" ht="15" customHeight="1">
      <c r="B430" s="792" t="s">
        <v>1</v>
      </c>
      <c r="C430" s="796" t="s">
        <v>112</v>
      </c>
      <c r="D430" s="797"/>
      <c r="E430" s="797"/>
      <c r="F430" s="797"/>
      <c r="G430" s="797"/>
      <c r="H430" s="797"/>
      <c r="I430" s="798"/>
      <c r="J430" s="861"/>
      <c r="K430" s="861"/>
      <c r="L430" s="861">
        <v>2</v>
      </c>
      <c r="M430" s="7"/>
      <c r="P430" s="300"/>
    </row>
    <row r="431" spans="2:16" ht="16.5" customHeight="1">
      <c r="B431" s="792"/>
      <c r="C431" s="821"/>
      <c r="D431" s="822"/>
      <c r="E431" s="822"/>
      <c r="F431" s="822"/>
      <c r="G431" s="822"/>
      <c r="H431" s="822"/>
      <c r="I431" s="823"/>
      <c r="J431" s="861"/>
      <c r="K431" s="861"/>
      <c r="L431" s="861"/>
      <c r="M431" s="7"/>
      <c r="P431" s="300"/>
    </row>
    <row r="432" spans="2:16" ht="5.25" customHeight="1">
      <c r="B432" s="792" t="s">
        <v>2</v>
      </c>
      <c r="C432" s="796" t="s">
        <v>113</v>
      </c>
      <c r="D432" s="797"/>
      <c r="E432" s="797"/>
      <c r="F432" s="797"/>
      <c r="G432" s="797"/>
      <c r="H432" s="797"/>
      <c r="I432" s="798"/>
      <c r="J432" s="861"/>
      <c r="K432" s="861"/>
      <c r="L432" s="861">
        <v>2</v>
      </c>
      <c r="M432" s="7"/>
      <c r="P432" s="300"/>
    </row>
    <row r="433" spans="2:16" ht="16.5" customHeight="1">
      <c r="B433" s="792"/>
      <c r="C433" s="844"/>
      <c r="D433" s="845"/>
      <c r="E433" s="845"/>
      <c r="F433" s="845"/>
      <c r="G433" s="845"/>
      <c r="H433" s="845"/>
      <c r="I433" s="846"/>
      <c r="J433" s="861"/>
      <c r="K433" s="861"/>
      <c r="L433" s="861"/>
      <c r="M433" s="7"/>
      <c r="P433" s="300"/>
    </row>
    <row r="434" spans="2:16" ht="16.5" customHeight="1">
      <c r="B434" s="792"/>
      <c r="C434" s="844"/>
      <c r="D434" s="845"/>
      <c r="E434" s="845"/>
      <c r="F434" s="845"/>
      <c r="G434" s="845"/>
      <c r="H434" s="845"/>
      <c r="I434" s="846"/>
      <c r="J434" s="861"/>
      <c r="K434" s="861"/>
      <c r="L434" s="861"/>
      <c r="M434" s="7"/>
      <c r="P434" s="300"/>
    </row>
    <row r="435" spans="2:16" ht="16.5" customHeight="1">
      <c r="B435" s="858"/>
      <c r="C435" s="799"/>
      <c r="D435" s="800"/>
      <c r="E435" s="800"/>
      <c r="F435" s="800"/>
      <c r="G435" s="800"/>
      <c r="H435" s="800"/>
      <c r="I435" s="801"/>
      <c r="J435" s="862"/>
      <c r="K435" s="862"/>
      <c r="L435" s="862"/>
      <c r="M435" s="7"/>
      <c r="P435" s="300"/>
    </row>
    <row r="436" spans="2:16" ht="16.5" customHeight="1">
      <c r="B436" s="833"/>
      <c r="C436" s="805" t="s">
        <v>16</v>
      </c>
      <c r="D436" s="806"/>
      <c r="E436" s="806"/>
      <c r="F436" s="806"/>
      <c r="G436" s="806"/>
      <c r="H436" s="806"/>
      <c r="I436" s="807"/>
      <c r="J436" s="860">
        <f>SUM(J425:L435)</f>
        <v>5</v>
      </c>
      <c r="K436" s="860"/>
      <c r="L436" s="860"/>
      <c r="M436" s="7"/>
      <c r="P436" s="300"/>
    </row>
    <row r="437" spans="2:16" ht="16.5" customHeight="1">
      <c r="B437" s="834"/>
      <c r="C437" s="802" t="s">
        <v>17</v>
      </c>
      <c r="D437" s="803"/>
      <c r="E437" s="803"/>
      <c r="F437" s="803"/>
      <c r="G437" s="803"/>
      <c r="H437" s="803"/>
      <c r="I437" s="804"/>
      <c r="J437" s="817">
        <v>6</v>
      </c>
      <c r="K437" s="817"/>
      <c r="L437" s="817"/>
      <c r="M437" s="7"/>
      <c r="P437" s="300"/>
    </row>
    <row r="438" spans="2:16" ht="16.5" customHeight="1">
      <c r="B438" s="834"/>
      <c r="C438" s="802" t="s">
        <v>18</v>
      </c>
      <c r="D438" s="803"/>
      <c r="E438" s="803"/>
      <c r="F438" s="803"/>
      <c r="G438" s="803"/>
      <c r="H438" s="803"/>
      <c r="I438" s="804"/>
      <c r="J438" s="814">
        <f>+J436/J437*100%</f>
        <v>0.83333333333333337</v>
      </c>
      <c r="K438" s="815"/>
      <c r="L438" s="816"/>
      <c r="M438" s="7"/>
      <c r="P438" s="300"/>
    </row>
    <row r="439" spans="2:16" ht="15" customHeight="1">
      <c r="B439" s="834"/>
      <c r="C439" s="796" t="s">
        <v>626</v>
      </c>
      <c r="D439" s="797"/>
      <c r="E439" s="797"/>
      <c r="F439" s="797"/>
      <c r="G439" s="797"/>
      <c r="H439" s="797"/>
      <c r="I439" s="798"/>
      <c r="J439" s="808" t="str">
        <f>IF(J438&gt;=76%,"4",IF(J438&gt;=51%,"3",IF(J438&gt;=26%,"2",IF(J438&gt;=0%,"1"))))</f>
        <v>4</v>
      </c>
      <c r="K439" s="809"/>
      <c r="L439" s="810"/>
      <c r="M439" s="7"/>
      <c r="P439" s="300"/>
    </row>
    <row r="440" spans="2:16">
      <c r="B440" s="835"/>
      <c r="C440" s="799"/>
      <c r="D440" s="800"/>
      <c r="E440" s="800"/>
      <c r="F440" s="800"/>
      <c r="G440" s="800"/>
      <c r="H440" s="800"/>
      <c r="I440" s="801"/>
      <c r="J440" s="811"/>
      <c r="K440" s="812"/>
      <c r="L440" s="813"/>
      <c r="M440" s="7"/>
      <c r="P440" s="300"/>
    </row>
    <row r="441" spans="2:16">
      <c r="B441" s="411"/>
      <c r="C441" s="411"/>
      <c r="D441" s="411"/>
      <c r="E441" s="398"/>
      <c r="F441" s="411"/>
      <c r="G441" s="411"/>
      <c r="H441" s="411"/>
      <c r="I441" s="411"/>
      <c r="J441" s="411"/>
      <c r="K441" s="411"/>
      <c r="L441" s="411"/>
      <c r="M441" s="7"/>
      <c r="P441" s="300"/>
    </row>
    <row r="442" spans="2:16">
      <c r="B442" s="411"/>
      <c r="C442" s="411"/>
      <c r="D442" s="411"/>
      <c r="E442" s="398"/>
      <c r="F442" s="411"/>
      <c r="G442" s="411"/>
      <c r="H442" s="411"/>
      <c r="I442" s="411"/>
      <c r="J442" s="411"/>
      <c r="K442" s="411"/>
      <c r="L442" s="411"/>
      <c r="M442" s="7"/>
      <c r="P442" s="300"/>
    </row>
    <row r="443" spans="2:16" ht="27" customHeight="1" thickBot="1">
      <c r="B443" s="411"/>
      <c r="C443" s="411"/>
      <c r="D443" s="411"/>
      <c r="E443" s="398"/>
      <c r="F443" s="411"/>
      <c r="G443" s="411"/>
      <c r="H443" s="455" t="s">
        <v>904</v>
      </c>
      <c r="I443" s="411"/>
      <c r="J443" s="411"/>
      <c r="K443" s="411"/>
      <c r="L443" s="411"/>
      <c r="M443" s="7"/>
      <c r="P443" s="300"/>
    </row>
    <row r="444" spans="2:16" ht="17.25" hidden="1" thickBot="1">
      <c r="B444" s="411"/>
      <c r="C444" s="411"/>
      <c r="D444" s="411"/>
      <c r="E444" s="398"/>
      <c r="F444" s="411"/>
      <c r="G444" s="411"/>
      <c r="H444" s="411"/>
      <c r="I444" s="411"/>
      <c r="J444" s="411"/>
      <c r="K444" s="411"/>
      <c r="L444" s="411"/>
      <c r="M444" s="7"/>
      <c r="P444" s="300"/>
    </row>
    <row r="445" spans="2:16" ht="17.25" hidden="1" thickBot="1">
      <c r="B445" s="411"/>
      <c r="C445" s="411"/>
      <c r="D445" s="411"/>
      <c r="E445" s="398"/>
      <c r="F445" s="411"/>
      <c r="G445" s="411"/>
      <c r="H445" s="411"/>
      <c r="I445" s="411"/>
      <c r="J445" s="411"/>
      <c r="K445" s="411"/>
      <c r="L445" s="411"/>
      <c r="M445" s="7"/>
      <c r="P445" s="300"/>
    </row>
    <row r="446" spans="2:16" ht="19.5" hidden="1" thickBot="1">
      <c r="B446" s="836" t="s">
        <v>645</v>
      </c>
      <c r="C446" s="836"/>
      <c r="D446" s="836"/>
      <c r="E446" s="836"/>
      <c r="F446" s="836"/>
      <c r="G446" s="836"/>
      <c r="H446" s="836"/>
      <c r="I446" s="836"/>
      <c r="J446" s="836"/>
      <c r="K446" s="836"/>
      <c r="L446" s="836"/>
      <c r="M446" s="7"/>
      <c r="P446" s="300"/>
    </row>
    <row r="447" spans="2:16" ht="19.5" hidden="1" thickBot="1">
      <c r="B447" s="412" t="s">
        <v>114</v>
      </c>
      <c r="C447" s="411"/>
      <c r="D447" s="411"/>
      <c r="E447" s="398"/>
      <c r="F447" s="411"/>
      <c r="G447" s="411"/>
      <c r="H447" s="411"/>
      <c r="I447" s="411"/>
      <c r="J447" s="411"/>
      <c r="K447" s="411"/>
      <c r="L447" s="411"/>
      <c r="M447" s="7"/>
      <c r="P447" s="299">
        <v>1</v>
      </c>
    </row>
    <row r="448" spans="2:16" ht="19.5" hidden="1" thickBot="1">
      <c r="B448" s="411"/>
      <c r="C448" s="411"/>
      <c r="D448" s="411"/>
      <c r="E448" s="398"/>
      <c r="F448" s="411"/>
      <c r="G448" s="411"/>
      <c r="H448" s="411"/>
      <c r="I448" s="411"/>
      <c r="J448" s="411"/>
      <c r="K448" s="411"/>
      <c r="L448" s="411"/>
      <c r="M448" s="7"/>
      <c r="P448" s="299">
        <v>2</v>
      </c>
    </row>
    <row r="449" spans="2:16" ht="19.5" customHeight="1" thickTop="1">
      <c r="B449" s="413" t="s">
        <v>13</v>
      </c>
      <c r="C449" s="854" t="s">
        <v>14</v>
      </c>
      <c r="D449" s="855"/>
      <c r="E449" s="855"/>
      <c r="F449" s="855"/>
      <c r="G449" s="855"/>
      <c r="H449" s="855"/>
      <c r="I449" s="856"/>
      <c r="J449" s="820" t="s">
        <v>15</v>
      </c>
      <c r="K449" s="820"/>
      <c r="L449" s="820"/>
      <c r="M449" s="7"/>
      <c r="P449" s="299"/>
    </row>
    <row r="450" spans="2:16" ht="15" customHeight="1">
      <c r="B450" s="837" t="s">
        <v>0</v>
      </c>
      <c r="C450" s="840" t="s">
        <v>115</v>
      </c>
      <c r="D450" s="841"/>
      <c r="E450" s="842"/>
      <c r="F450" s="842"/>
      <c r="G450" s="841"/>
      <c r="H450" s="841"/>
      <c r="I450" s="843"/>
      <c r="J450" s="839"/>
      <c r="K450" s="838"/>
      <c r="L450" s="838">
        <v>2</v>
      </c>
      <c r="M450" s="7"/>
      <c r="P450" s="299"/>
    </row>
    <row r="451" spans="2:16" ht="18.75">
      <c r="B451" s="837"/>
      <c r="C451" s="799"/>
      <c r="D451" s="800"/>
      <c r="E451" s="800"/>
      <c r="F451" s="800"/>
      <c r="G451" s="800"/>
      <c r="H451" s="800"/>
      <c r="I451" s="801"/>
      <c r="J451" s="839"/>
      <c r="K451" s="838"/>
      <c r="L451" s="838"/>
      <c r="M451" s="7"/>
      <c r="P451" s="299"/>
    </row>
    <row r="452" spans="2:16" ht="15" customHeight="1">
      <c r="B452" s="837" t="s">
        <v>1</v>
      </c>
      <c r="C452" s="840" t="s">
        <v>116</v>
      </c>
      <c r="D452" s="841"/>
      <c r="E452" s="842"/>
      <c r="F452" s="842"/>
      <c r="G452" s="841"/>
      <c r="H452" s="841"/>
      <c r="I452" s="843"/>
      <c r="J452" s="839"/>
      <c r="K452" s="838"/>
      <c r="L452" s="838">
        <v>2</v>
      </c>
      <c r="M452" s="7"/>
      <c r="P452" s="299"/>
    </row>
    <row r="453" spans="2:16" ht="16.5" customHeight="1">
      <c r="B453" s="837"/>
      <c r="C453" s="844"/>
      <c r="D453" s="845"/>
      <c r="E453" s="845"/>
      <c r="F453" s="845"/>
      <c r="G453" s="845"/>
      <c r="H453" s="845"/>
      <c r="I453" s="846"/>
      <c r="J453" s="839"/>
      <c r="K453" s="838"/>
      <c r="L453" s="838"/>
      <c r="M453" s="7"/>
    </row>
    <row r="454" spans="2:16" ht="16.5" customHeight="1">
      <c r="B454" s="837"/>
      <c r="C454" s="799"/>
      <c r="D454" s="800"/>
      <c r="E454" s="800"/>
      <c r="F454" s="800"/>
      <c r="G454" s="800"/>
      <c r="H454" s="800"/>
      <c r="I454" s="801"/>
      <c r="J454" s="839"/>
      <c r="K454" s="838"/>
      <c r="L454" s="838"/>
      <c r="M454" s="7"/>
    </row>
    <row r="455" spans="2:16" ht="15" customHeight="1">
      <c r="B455" s="837" t="s">
        <v>2</v>
      </c>
      <c r="C455" s="840" t="s">
        <v>117</v>
      </c>
      <c r="D455" s="841"/>
      <c r="E455" s="842"/>
      <c r="F455" s="842"/>
      <c r="G455" s="841"/>
      <c r="H455" s="841"/>
      <c r="I455" s="843"/>
      <c r="J455" s="839"/>
      <c r="K455" s="838">
        <v>1</v>
      </c>
      <c r="L455" s="838"/>
      <c r="M455" s="7"/>
    </row>
    <row r="456" spans="2:16" ht="16.5" customHeight="1">
      <c r="B456" s="837"/>
      <c r="C456" s="844"/>
      <c r="D456" s="845"/>
      <c r="E456" s="845"/>
      <c r="F456" s="845"/>
      <c r="G456" s="845"/>
      <c r="H456" s="845"/>
      <c r="I456" s="846"/>
      <c r="J456" s="839"/>
      <c r="K456" s="838"/>
      <c r="L456" s="838"/>
      <c r="M456" s="7"/>
    </row>
    <row r="457" spans="2:16" ht="16.5" customHeight="1">
      <c r="B457" s="837"/>
      <c r="C457" s="844"/>
      <c r="D457" s="845"/>
      <c r="E457" s="845"/>
      <c r="F457" s="845"/>
      <c r="G457" s="845"/>
      <c r="H457" s="845"/>
      <c r="I457" s="846"/>
      <c r="J457" s="839"/>
      <c r="K457" s="838"/>
      <c r="L457" s="838"/>
      <c r="M457" s="7"/>
    </row>
    <row r="458" spans="2:16" ht="16.5" customHeight="1">
      <c r="B458" s="837"/>
      <c r="C458" s="799"/>
      <c r="D458" s="800"/>
      <c r="E458" s="800"/>
      <c r="F458" s="800"/>
      <c r="G458" s="800"/>
      <c r="H458" s="800"/>
      <c r="I458" s="801"/>
      <c r="J458" s="839"/>
      <c r="K458" s="838"/>
      <c r="L458" s="838"/>
      <c r="M458" s="7"/>
    </row>
    <row r="459" spans="2:16" ht="15" customHeight="1">
      <c r="B459" s="837" t="s">
        <v>3</v>
      </c>
      <c r="C459" s="840" t="s">
        <v>118</v>
      </c>
      <c r="D459" s="841"/>
      <c r="E459" s="842"/>
      <c r="F459" s="842"/>
      <c r="G459" s="841"/>
      <c r="H459" s="841"/>
      <c r="I459" s="843"/>
      <c r="J459" s="839"/>
      <c r="K459" s="838"/>
      <c r="L459" s="838">
        <v>2</v>
      </c>
      <c r="M459" s="7"/>
    </row>
    <row r="460" spans="2:16" ht="16.5" customHeight="1">
      <c r="B460" s="837"/>
      <c r="C460" s="844"/>
      <c r="D460" s="845"/>
      <c r="E460" s="845"/>
      <c r="F460" s="845"/>
      <c r="G460" s="845"/>
      <c r="H460" s="845"/>
      <c r="I460" s="846"/>
      <c r="J460" s="839"/>
      <c r="K460" s="838"/>
      <c r="L460" s="838"/>
      <c r="M460" s="7"/>
    </row>
    <row r="461" spans="2:16" ht="16.5" customHeight="1">
      <c r="B461" s="837"/>
      <c r="C461" s="799"/>
      <c r="D461" s="800"/>
      <c r="E461" s="800"/>
      <c r="F461" s="800"/>
      <c r="G461" s="800"/>
      <c r="H461" s="800"/>
      <c r="I461" s="801"/>
      <c r="J461" s="839"/>
      <c r="K461" s="838"/>
      <c r="L461" s="838"/>
      <c r="M461" s="7"/>
    </row>
    <row r="462" spans="2:16" ht="15" customHeight="1">
      <c r="B462" s="837" t="s">
        <v>5</v>
      </c>
      <c r="C462" s="840" t="s">
        <v>120</v>
      </c>
      <c r="D462" s="841"/>
      <c r="E462" s="842"/>
      <c r="F462" s="842"/>
      <c r="G462" s="841"/>
      <c r="H462" s="841"/>
      <c r="I462" s="843"/>
      <c r="J462" s="839"/>
      <c r="K462" s="838">
        <v>1</v>
      </c>
      <c r="L462" s="838"/>
      <c r="M462" s="7"/>
    </row>
    <row r="463" spans="2:16" ht="16.5" customHeight="1">
      <c r="B463" s="837"/>
      <c r="C463" s="844"/>
      <c r="D463" s="845"/>
      <c r="E463" s="845"/>
      <c r="F463" s="845"/>
      <c r="G463" s="845"/>
      <c r="H463" s="845"/>
      <c r="I463" s="846"/>
      <c r="J463" s="839"/>
      <c r="K463" s="838"/>
      <c r="L463" s="838"/>
      <c r="M463" s="7"/>
    </row>
    <row r="464" spans="2:16" ht="16.5" customHeight="1">
      <c r="B464" s="837"/>
      <c r="C464" s="799"/>
      <c r="D464" s="800"/>
      <c r="E464" s="800"/>
      <c r="F464" s="800"/>
      <c r="G464" s="800"/>
      <c r="H464" s="800"/>
      <c r="I464" s="801"/>
      <c r="J464" s="839"/>
      <c r="K464" s="838"/>
      <c r="L464" s="838"/>
      <c r="M464" s="7"/>
    </row>
    <row r="465" spans="2:16" ht="15" customHeight="1">
      <c r="B465" s="837" t="s">
        <v>6</v>
      </c>
      <c r="C465" s="840" t="s">
        <v>119</v>
      </c>
      <c r="D465" s="841"/>
      <c r="E465" s="842"/>
      <c r="F465" s="842"/>
      <c r="G465" s="841"/>
      <c r="H465" s="841"/>
      <c r="I465" s="843"/>
      <c r="J465" s="839"/>
      <c r="K465" s="838"/>
      <c r="L465" s="838">
        <v>2</v>
      </c>
      <c r="M465" s="7"/>
    </row>
    <row r="466" spans="2:16" ht="16.5" customHeight="1">
      <c r="B466" s="837"/>
      <c r="C466" s="799"/>
      <c r="D466" s="800"/>
      <c r="E466" s="800"/>
      <c r="F466" s="800"/>
      <c r="G466" s="800"/>
      <c r="H466" s="800"/>
      <c r="I466" s="801"/>
      <c r="J466" s="839"/>
      <c r="K466" s="838"/>
      <c r="L466" s="838"/>
      <c r="M466" s="7"/>
    </row>
    <row r="467" spans="2:16" ht="16.5" customHeight="1">
      <c r="B467" s="833"/>
      <c r="C467" s="805" t="s">
        <v>16</v>
      </c>
      <c r="D467" s="806"/>
      <c r="E467" s="806"/>
      <c r="F467" s="806"/>
      <c r="G467" s="806"/>
      <c r="H467" s="806"/>
      <c r="I467" s="807"/>
      <c r="J467" s="860">
        <f>SUM(J450:L466)</f>
        <v>10</v>
      </c>
      <c r="K467" s="860"/>
      <c r="L467" s="860"/>
      <c r="M467" s="7"/>
    </row>
    <row r="468" spans="2:16" ht="16.5" customHeight="1">
      <c r="B468" s="834"/>
      <c r="C468" s="802" t="s">
        <v>17</v>
      </c>
      <c r="D468" s="803"/>
      <c r="E468" s="803"/>
      <c r="F468" s="803"/>
      <c r="G468" s="803"/>
      <c r="H468" s="803"/>
      <c r="I468" s="804"/>
      <c r="J468" s="817">
        <v>12</v>
      </c>
      <c r="K468" s="817"/>
      <c r="L468" s="817"/>
      <c r="M468" s="7"/>
    </row>
    <row r="469" spans="2:16" ht="16.5" customHeight="1">
      <c r="B469" s="834"/>
      <c r="C469" s="802" t="s">
        <v>18</v>
      </c>
      <c r="D469" s="803"/>
      <c r="E469" s="803"/>
      <c r="F469" s="803"/>
      <c r="G469" s="803"/>
      <c r="H469" s="803"/>
      <c r="I469" s="804"/>
      <c r="J469" s="814">
        <f>+J467/J468*100%</f>
        <v>0.83333333333333337</v>
      </c>
      <c r="K469" s="815"/>
      <c r="L469" s="816"/>
      <c r="M469" s="7"/>
    </row>
    <row r="470" spans="2:16" ht="15" customHeight="1">
      <c r="B470" s="834"/>
      <c r="C470" s="796" t="s">
        <v>627</v>
      </c>
      <c r="D470" s="797"/>
      <c r="E470" s="797"/>
      <c r="F470" s="797"/>
      <c r="G470" s="797"/>
      <c r="H470" s="797"/>
      <c r="I470" s="798"/>
      <c r="J470" s="808" t="str">
        <f>IF(J469&gt;=76%,"4",IF(J469&gt;=51%,"3",IF(J469&gt;=26%,"2",IF(J469&gt;=0%,"1"))))</f>
        <v>4</v>
      </c>
      <c r="K470" s="809"/>
      <c r="L470" s="810"/>
      <c r="M470" s="7"/>
    </row>
    <row r="471" spans="2:16">
      <c r="B471" s="835"/>
      <c r="C471" s="799"/>
      <c r="D471" s="800"/>
      <c r="E471" s="800"/>
      <c r="F471" s="800"/>
      <c r="G471" s="800"/>
      <c r="H471" s="800"/>
      <c r="I471" s="801"/>
      <c r="J471" s="811"/>
      <c r="K471" s="812"/>
      <c r="L471" s="813"/>
      <c r="M471" s="7"/>
    </row>
    <row r="472" spans="2:16">
      <c r="B472" s="411"/>
      <c r="C472" s="411"/>
      <c r="D472" s="411"/>
      <c r="E472" s="398"/>
      <c r="F472" s="411"/>
      <c r="G472" s="411"/>
      <c r="H472" s="411"/>
      <c r="I472" s="411"/>
      <c r="J472" s="411"/>
      <c r="K472" s="411"/>
      <c r="L472" s="411"/>
      <c r="M472" s="411"/>
    </row>
    <row r="473" spans="2:16" s="183" customFormat="1" ht="16.5" customHeight="1">
      <c r="B473" s="672"/>
      <c r="C473" s="672"/>
      <c r="D473" s="672"/>
      <c r="E473" s="672"/>
      <c r="F473" s="672"/>
      <c r="G473" s="672"/>
      <c r="H473" s="398" t="s">
        <v>970</v>
      </c>
      <c r="I473" s="398"/>
      <c r="J473" s="398"/>
      <c r="K473" s="398"/>
      <c r="L473" s="398"/>
      <c r="M473" s="398"/>
      <c r="P473"/>
    </row>
    <row r="474" spans="2:16" s="183" customFormat="1" ht="16.5" customHeight="1">
      <c r="B474" s="672"/>
      <c r="C474" s="672"/>
      <c r="D474" s="672"/>
      <c r="E474" s="672"/>
      <c r="F474" s="672"/>
      <c r="G474" s="672"/>
      <c r="H474" s="672"/>
      <c r="I474" s="672" t="s">
        <v>906</v>
      </c>
      <c r="J474" s="398"/>
      <c r="K474" s="398"/>
      <c r="L474" s="398"/>
      <c r="M474" s="701"/>
      <c r="N474" s="184"/>
      <c r="P474"/>
    </row>
    <row r="475" spans="2:16" s="183" customFormat="1" ht="16.5" customHeight="1">
      <c r="B475" s="672" t="s">
        <v>168</v>
      </c>
      <c r="C475" s="672"/>
      <c r="D475" s="672"/>
      <c r="E475" s="780" t="s">
        <v>169</v>
      </c>
      <c r="F475" s="780"/>
      <c r="G475" s="780"/>
      <c r="H475" s="672"/>
      <c r="I475" s="782" t="str">
        <f>'Data diri'!E22</f>
        <v>SMP Negeri 4  Surabaya</v>
      </c>
      <c r="J475" s="782"/>
      <c r="K475" s="782"/>
      <c r="L475" s="782"/>
      <c r="M475" s="702"/>
      <c r="N475" s="184"/>
      <c r="P475"/>
    </row>
    <row r="476" spans="2:16" s="183" customFormat="1" ht="16.5" customHeight="1">
      <c r="B476" s="672"/>
      <c r="C476" s="672"/>
      <c r="D476" s="672"/>
      <c r="E476" s="672"/>
      <c r="F476" s="672"/>
      <c r="G476" s="747"/>
      <c r="H476" s="672"/>
      <c r="I476" s="672"/>
      <c r="J476" s="672"/>
      <c r="K476" s="703"/>
      <c r="L476" s="672"/>
      <c r="M476" s="702"/>
      <c r="N476" s="184"/>
      <c r="P476"/>
    </row>
    <row r="477" spans="2:16" s="183" customFormat="1" ht="30.75" customHeight="1">
      <c r="B477" s="672"/>
      <c r="C477" s="672"/>
      <c r="D477" s="672"/>
      <c r="E477" s="672"/>
      <c r="F477" s="672"/>
      <c r="G477" s="747"/>
      <c r="H477" s="672"/>
      <c r="I477" s="672"/>
      <c r="J477" s="672"/>
      <c r="K477" s="703"/>
      <c r="L477" s="672"/>
      <c r="M477" s="704"/>
      <c r="N477" s="184"/>
    </row>
    <row r="478" spans="2:16" s="183" customFormat="1" ht="16.5" customHeight="1">
      <c r="B478" s="783" t="str">
        <f>'Data diri'!E8</f>
        <v>Drs. Moch Puja Anwar</v>
      </c>
      <c r="C478" s="783"/>
      <c r="D478" s="783"/>
      <c r="E478" s="781" t="str">
        <f>'Data diri'!E38</f>
        <v>Drs. Moch Kelik.S.D,M.Si</v>
      </c>
      <c r="F478" s="781"/>
      <c r="G478" s="781"/>
      <c r="H478" s="672"/>
      <c r="I478" s="783" t="str">
        <f>'Data diri'!E44</f>
        <v>Drs. Moch Kelik.S.D,M.Si</v>
      </c>
      <c r="J478" s="783"/>
      <c r="K478" s="783"/>
      <c r="L478" s="783"/>
      <c r="M478" s="701"/>
      <c r="N478" s="184"/>
    </row>
    <row r="479" spans="2:16" s="183" customFormat="1" ht="16.5" customHeight="1">
      <c r="B479" s="672" t="s">
        <v>301</v>
      </c>
      <c r="C479" s="782" t="str">
        <f>'Data diri'!E15</f>
        <v>196312261988031003</v>
      </c>
      <c r="D479" s="782"/>
      <c r="E479" s="727" t="s">
        <v>278</v>
      </c>
      <c r="F479" s="672" t="str">
        <f>'Data diri'!E39</f>
        <v>196405241985121002</v>
      </c>
      <c r="G479" s="539"/>
      <c r="H479" s="672"/>
      <c r="I479" s="672" t="s">
        <v>301</v>
      </c>
      <c r="J479" s="780" t="str">
        <f>'Data diri'!E45</f>
        <v>196405241985121002</v>
      </c>
      <c r="K479" s="780"/>
      <c r="L479" s="780"/>
      <c r="M479" s="701"/>
      <c r="N479" s="184"/>
    </row>
    <row r="480" spans="2:16" s="183" customFormat="1" ht="16.5" customHeight="1">
      <c r="B480" s="426"/>
      <c r="C480" s="426"/>
      <c r="D480" s="426"/>
      <c r="E480" s="426"/>
      <c r="F480" s="427"/>
      <c r="G480" s="427"/>
      <c r="H480" s="427"/>
      <c r="I480" s="427"/>
      <c r="J480" s="426"/>
      <c r="K480" s="399"/>
      <c r="L480" s="399"/>
      <c r="M480" s="430"/>
      <c r="N480" s="184"/>
    </row>
    <row r="481" spans="2:14" s="183" customFormat="1" ht="16.5" customHeight="1">
      <c r="B481" s="426"/>
      <c r="C481" s="426"/>
      <c r="D481" s="426"/>
      <c r="E481" s="426"/>
      <c r="F481" s="427"/>
      <c r="G481" s="427"/>
      <c r="H481" s="427"/>
      <c r="I481" s="427"/>
      <c r="J481" s="426"/>
      <c r="K481" s="399"/>
      <c r="L481" s="399"/>
      <c r="M481" s="430"/>
      <c r="N481" s="184"/>
    </row>
    <row r="482" spans="2:14" s="183" customFormat="1" ht="16.5" customHeight="1">
      <c r="B482" s="426"/>
      <c r="C482" s="426"/>
      <c r="D482" s="426"/>
      <c r="E482" s="426"/>
      <c r="F482" s="427"/>
      <c r="G482" s="427"/>
      <c r="H482" s="427"/>
      <c r="I482" s="427"/>
      <c r="J482" s="426"/>
      <c r="K482" s="399"/>
      <c r="L482" s="399"/>
      <c r="M482" s="430"/>
      <c r="N482" s="184"/>
    </row>
    <row r="483" spans="2:14" s="183" customFormat="1" ht="16.5" customHeight="1">
      <c r="B483" s="426"/>
      <c r="C483" s="426"/>
      <c r="D483" s="426"/>
      <c r="E483" s="426"/>
      <c r="F483" s="427"/>
      <c r="G483" s="427"/>
      <c r="H483" s="427"/>
      <c r="I483" s="427"/>
      <c r="J483" s="426"/>
      <c r="K483" s="399"/>
      <c r="L483" s="399"/>
      <c r="M483" s="430"/>
      <c r="N483" s="184"/>
    </row>
    <row r="484" spans="2:14" s="183" customFormat="1" ht="16.5" customHeight="1">
      <c r="B484" s="426"/>
      <c r="C484" s="426"/>
      <c r="D484" s="426"/>
      <c r="E484" s="426"/>
      <c r="F484" s="427"/>
      <c r="G484" s="427"/>
      <c r="H484" s="427"/>
      <c r="I484" s="427"/>
      <c r="J484" s="428"/>
      <c r="K484" s="429"/>
      <c r="L484" s="399"/>
      <c r="M484" s="430"/>
      <c r="N484" s="184"/>
    </row>
    <row r="485" spans="2:14" s="183" customFormat="1" ht="16.5" customHeight="1">
      <c r="B485" s="426"/>
      <c r="C485" s="426"/>
      <c r="D485" s="426"/>
      <c r="E485" s="426"/>
      <c r="F485" s="427"/>
      <c r="G485" s="427"/>
      <c r="H485" s="427"/>
      <c r="I485" s="427"/>
      <c r="J485" s="426"/>
      <c r="K485" s="399"/>
      <c r="L485" s="399"/>
      <c r="M485" s="430"/>
      <c r="N485" s="184"/>
    </row>
    <row r="486" spans="2:14">
      <c r="B486" s="411"/>
      <c r="C486" s="411"/>
      <c r="D486" s="411"/>
      <c r="E486" s="398"/>
      <c r="F486" s="411"/>
      <c r="G486" s="411"/>
      <c r="H486" s="411"/>
      <c r="I486" s="411"/>
      <c r="J486" s="411"/>
      <c r="K486" s="411"/>
      <c r="L486" s="411"/>
      <c r="M486" s="7"/>
    </row>
    <row r="487" spans="2:14">
      <c r="B487" s="411"/>
      <c r="C487" s="411"/>
      <c r="D487" s="411"/>
      <c r="E487" s="398"/>
      <c r="F487" s="411"/>
      <c r="G487" s="411"/>
      <c r="H487" s="411"/>
      <c r="I487" s="411"/>
      <c r="J487" s="411"/>
      <c r="K487" s="411"/>
      <c r="L487" s="411"/>
      <c r="M487" s="7"/>
    </row>
    <row r="488" spans="2:14">
      <c r="B488" s="411"/>
      <c r="C488" s="411"/>
      <c r="D488" s="411"/>
      <c r="E488" s="398"/>
      <c r="F488" s="411"/>
      <c r="G488" s="411"/>
      <c r="H488" s="411"/>
      <c r="I488" s="411"/>
      <c r="J488" s="411"/>
      <c r="K488" s="411"/>
      <c r="L488" s="411"/>
      <c r="M488" s="7"/>
    </row>
    <row r="489" spans="2:14">
      <c r="B489" s="411"/>
      <c r="C489" s="411"/>
      <c r="D489" s="411"/>
      <c r="E489" s="398"/>
      <c r="F489" s="411"/>
      <c r="G489" s="411"/>
      <c r="H489" s="411"/>
      <c r="I489" s="411"/>
      <c r="J489" s="411"/>
      <c r="K489" s="411"/>
      <c r="L489" s="411"/>
      <c r="M489" s="7"/>
    </row>
    <row r="490" spans="2:14">
      <c r="B490" s="411"/>
      <c r="C490" s="411"/>
      <c r="D490" s="411"/>
      <c r="E490" s="398"/>
      <c r="F490" s="411"/>
      <c r="G490" s="411"/>
      <c r="H490" s="411"/>
      <c r="I490" s="411"/>
      <c r="J490" s="411"/>
      <c r="K490" s="411"/>
      <c r="L490" s="411"/>
      <c r="M490" s="7"/>
    </row>
    <row r="491" spans="2:14">
      <c r="B491" s="411"/>
      <c r="C491" s="411"/>
      <c r="D491" s="411"/>
      <c r="E491" s="398"/>
      <c r="F491" s="411"/>
      <c r="G491" s="411"/>
      <c r="H491" s="411"/>
      <c r="I491" s="411"/>
      <c r="J491" s="411"/>
      <c r="K491" s="411"/>
      <c r="L491" s="411"/>
      <c r="M491" s="7"/>
    </row>
    <row r="492" spans="2:14">
      <c r="B492" s="411"/>
      <c r="C492" s="411"/>
      <c r="D492" s="411"/>
      <c r="E492" s="398"/>
      <c r="F492" s="411"/>
      <c r="G492" s="411"/>
      <c r="H492" s="411"/>
      <c r="I492" s="411"/>
      <c r="J492" s="411"/>
      <c r="K492" s="411"/>
      <c r="L492" s="411"/>
      <c r="M492" s="7"/>
    </row>
    <row r="493" spans="2:14">
      <c r="B493" s="411"/>
      <c r="C493" s="411"/>
      <c r="D493" s="411"/>
      <c r="E493" s="398"/>
      <c r="F493" s="411"/>
      <c r="G493" s="411"/>
      <c r="H493" s="411"/>
      <c r="I493" s="411"/>
      <c r="J493" s="411"/>
      <c r="K493" s="411"/>
      <c r="L493" s="411"/>
      <c r="M493" s="7"/>
    </row>
    <row r="494" spans="2:14">
      <c r="B494" s="411"/>
      <c r="C494" s="411"/>
      <c r="D494" s="411"/>
      <c r="E494" s="398"/>
      <c r="F494" s="411"/>
      <c r="G494" s="411"/>
      <c r="H494" s="411"/>
      <c r="I494" s="411"/>
      <c r="J494" s="411"/>
      <c r="K494" s="411"/>
      <c r="L494" s="411"/>
      <c r="M494" s="7"/>
    </row>
    <row r="495" spans="2:14">
      <c r="B495" s="411"/>
      <c r="C495" s="411"/>
      <c r="D495" s="411"/>
      <c r="E495" s="398"/>
      <c r="F495" s="411"/>
      <c r="G495" s="411"/>
      <c r="H495" s="411"/>
      <c r="I495" s="411"/>
      <c r="J495" s="411"/>
      <c r="K495" s="411"/>
      <c r="L495" s="411"/>
      <c r="M495" s="7"/>
    </row>
    <row r="496" spans="2:14">
      <c r="B496" s="411"/>
      <c r="C496" s="411"/>
      <c r="D496" s="411"/>
      <c r="E496" s="398"/>
      <c r="F496" s="411"/>
      <c r="G496" s="411"/>
      <c r="H496" s="411"/>
      <c r="I496" s="411"/>
      <c r="J496" s="411"/>
      <c r="K496" s="411"/>
      <c r="L496" s="411"/>
      <c r="M496" s="7"/>
    </row>
    <row r="497" spans="2:13">
      <c r="B497" s="411"/>
      <c r="C497" s="411"/>
      <c r="D497" s="411"/>
      <c r="E497" s="398"/>
      <c r="F497" s="411"/>
      <c r="G497" s="411"/>
      <c r="H497" s="411"/>
      <c r="I497" s="411"/>
      <c r="J497" s="411"/>
      <c r="K497" s="411"/>
      <c r="L497" s="411"/>
      <c r="M497" s="7"/>
    </row>
    <row r="498" spans="2:13">
      <c r="B498" s="411"/>
      <c r="C498" s="411"/>
      <c r="D498" s="411"/>
      <c r="E498" s="398"/>
      <c r="F498" s="411"/>
      <c r="G498" s="411"/>
      <c r="H498" s="411"/>
      <c r="I498" s="411"/>
      <c r="J498" s="411"/>
      <c r="K498" s="411"/>
      <c r="L498" s="411"/>
      <c r="M498" s="7"/>
    </row>
    <row r="499" spans="2:13">
      <c r="B499" s="411"/>
      <c r="C499" s="411"/>
      <c r="D499" s="411"/>
      <c r="E499" s="398"/>
      <c r="F499" s="411"/>
      <c r="G499" s="411"/>
      <c r="H499" s="411"/>
      <c r="I499" s="411"/>
      <c r="J499" s="411"/>
      <c r="K499" s="411"/>
      <c r="L499" s="411"/>
      <c r="M499" s="7"/>
    </row>
    <row r="500" spans="2:13">
      <c r="B500" s="411"/>
      <c r="C500" s="411"/>
      <c r="D500" s="411"/>
      <c r="E500" s="398"/>
      <c r="F500" s="411"/>
      <c r="G500" s="411"/>
      <c r="H500" s="411"/>
      <c r="I500" s="411"/>
      <c r="J500" s="411"/>
      <c r="K500" s="411"/>
      <c r="L500" s="411"/>
      <c r="M500" s="7"/>
    </row>
    <row r="501" spans="2:13">
      <c r="B501" s="411"/>
      <c r="C501" s="411"/>
      <c r="D501" s="411"/>
      <c r="E501" s="398"/>
      <c r="F501" s="411"/>
      <c r="G501" s="411"/>
      <c r="H501" s="411"/>
      <c r="I501" s="411"/>
      <c r="J501" s="411"/>
      <c r="K501" s="411"/>
      <c r="L501" s="411"/>
      <c r="M501" s="7"/>
    </row>
    <row r="502" spans="2:13">
      <c r="B502" s="411"/>
      <c r="C502" s="411"/>
      <c r="D502" s="411"/>
      <c r="E502" s="398"/>
      <c r="F502" s="411"/>
      <c r="G502" s="411"/>
      <c r="H502" s="411"/>
      <c r="I502" s="411"/>
      <c r="J502" s="411"/>
      <c r="K502" s="411"/>
      <c r="L502" s="411"/>
      <c r="M502" s="7"/>
    </row>
    <row r="503" spans="2:13">
      <c r="B503" s="411"/>
      <c r="C503" s="411"/>
      <c r="D503" s="411"/>
      <c r="E503" s="398"/>
      <c r="F503" s="411"/>
      <c r="G503" s="411"/>
      <c r="H503" s="411"/>
      <c r="I503" s="411"/>
      <c r="J503" s="411"/>
      <c r="K503" s="411"/>
      <c r="L503" s="411"/>
      <c r="M503" s="7"/>
    </row>
    <row r="504" spans="2:13">
      <c r="B504" s="411"/>
      <c r="C504" s="411"/>
      <c r="D504" s="411"/>
      <c r="E504" s="398"/>
      <c r="F504" s="411"/>
      <c r="G504" s="411"/>
      <c r="H504" s="411"/>
      <c r="I504" s="411"/>
      <c r="J504" s="411"/>
      <c r="K504" s="411"/>
      <c r="L504" s="411"/>
      <c r="M504" s="7"/>
    </row>
    <row r="505" spans="2:13">
      <c r="B505" s="411"/>
      <c r="C505" s="411"/>
      <c r="D505" s="411"/>
      <c r="E505" s="398"/>
      <c r="F505" s="411"/>
      <c r="G505" s="411"/>
      <c r="H505" s="411"/>
      <c r="I505" s="411"/>
      <c r="J505" s="411"/>
      <c r="K505" s="411"/>
      <c r="L505" s="411"/>
      <c r="M505" s="7"/>
    </row>
    <row r="506" spans="2:13">
      <c r="B506" s="411"/>
      <c r="C506" s="411"/>
      <c r="D506" s="411"/>
      <c r="E506" s="398"/>
      <c r="F506" s="411"/>
      <c r="G506" s="411"/>
      <c r="H506" s="411"/>
      <c r="I506" s="411"/>
      <c r="J506" s="411"/>
      <c r="K506" s="411"/>
      <c r="L506" s="411"/>
      <c r="M506" s="7"/>
    </row>
    <row r="507" spans="2:13">
      <c r="B507" s="55"/>
      <c r="C507" s="55"/>
      <c r="D507" s="55"/>
      <c r="E507" s="475"/>
      <c r="F507" s="55"/>
      <c r="G507" s="55"/>
      <c r="H507" s="55"/>
      <c r="I507" s="55"/>
      <c r="J507" s="55"/>
      <c r="K507" s="55"/>
      <c r="L507" s="55"/>
    </row>
    <row r="508" spans="2:13">
      <c r="B508" s="55"/>
      <c r="C508" s="55"/>
      <c r="D508" s="55"/>
      <c r="E508" s="475"/>
      <c r="F508" s="55"/>
      <c r="G508" s="55"/>
      <c r="H508" s="55"/>
      <c r="I508" s="55"/>
      <c r="J508" s="55"/>
      <c r="K508" s="55"/>
      <c r="L508" s="55"/>
    </row>
    <row r="509" spans="2:13">
      <c r="B509" s="55"/>
      <c r="C509" s="55"/>
      <c r="D509" s="55"/>
      <c r="E509" s="475"/>
      <c r="F509" s="55"/>
      <c r="G509" s="55"/>
      <c r="H509" s="55"/>
      <c r="I509" s="55"/>
      <c r="J509" s="55"/>
      <c r="K509" s="55"/>
      <c r="L509" s="55"/>
    </row>
    <row r="510" spans="2:13">
      <c r="B510" s="55"/>
      <c r="C510" s="55"/>
      <c r="D510" s="55"/>
      <c r="E510" s="475"/>
      <c r="F510" s="55"/>
      <c r="G510" s="55"/>
      <c r="H510" s="55"/>
      <c r="I510" s="55"/>
      <c r="J510" s="55"/>
      <c r="K510" s="55"/>
      <c r="L510" s="55"/>
    </row>
    <row r="511" spans="2:13">
      <c r="B511" s="55"/>
      <c r="C511" s="55"/>
      <c r="D511" s="55"/>
      <c r="E511" s="475"/>
      <c r="F511" s="55"/>
      <c r="G511" s="55"/>
      <c r="H511" s="55"/>
      <c r="I511" s="55"/>
      <c r="J511" s="55"/>
      <c r="K511" s="55"/>
      <c r="L511" s="55"/>
    </row>
    <row r="512" spans="2:13">
      <c r="B512" s="55"/>
      <c r="C512" s="55"/>
      <c r="D512" s="55"/>
      <c r="E512" s="475"/>
      <c r="F512" s="55"/>
      <c r="G512" s="55"/>
      <c r="H512" s="55"/>
      <c r="I512" s="55"/>
      <c r="J512" s="55"/>
      <c r="K512" s="55"/>
      <c r="L512" s="55"/>
    </row>
    <row r="513" spans="2:12">
      <c r="B513" s="55"/>
      <c r="C513" s="55"/>
      <c r="D513" s="55"/>
      <c r="E513" s="475"/>
      <c r="F513" s="55"/>
      <c r="G513" s="55"/>
      <c r="H513" s="55"/>
      <c r="I513" s="55"/>
      <c r="J513" s="55"/>
      <c r="K513" s="55"/>
      <c r="L513" s="55"/>
    </row>
    <row r="514" spans="2:12">
      <c r="B514" s="55"/>
      <c r="C514" s="55"/>
      <c r="D514" s="55"/>
      <c r="E514" s="475"/>
      <c r="F514" s="55"/>
      <c r="G514" s="55"/>
      <c r="H514" s="55"/>
      <c r="I514" s="55"/>
      <c r="J514" s="55"/>
      <c r="K514" s="55"/>
      <c r="L514" s="55"/>
    </row>
    <row r="515" spans="2:12">
      <c r="B515" s="55"/>
      <c r="C515" s="55"/>
      <c r="D515" s="55"/>
      <c r="E515" s="475"/>
      <c r="F515" s="55"/>
      <c r="G515" s="55"/>
      <c r="H515" s="55"/>
      <c r="I515" s="55"/>
      <c r="J515" s="55"/>
      <c r="K515" s="55"/>
      <c r="L515" s="55"/>
    </row>
    <row r="516" spans="2:12">
      <c r="B516" s="55"/>
      <c r="C516" s="55"/>
      <c r="D516" s="55"/>
      <c r="E516" s="475"/>
      <c r="F516" s="55"/>
      <c r="G516" s="55"/>
      <c r="H516" s="55"/>
      <c r="I516" s="55"/>
      <c r="J516" s="55"/>
      <c r="K516" s="55"/>
      <c r="L516" s="55"/>
    </row>
    <row r="517" spans="2:12">
      <c r="B517" s="55"/>
      <c r="C517" s="55"/>
      <c r="D517" s="55"/>
      <c r="E517" s="475"/>
      <c r="F517" s="55"/>
      <c r="G517" s="55"/>
      <c r="H517" s="55"/>
      <c r="I517" s="55"/>
      <c r="J517" s="55"/>
      <c r="K517" s="55"/>
      <c r="L517" s="55"/>
    </row>
    <row r="518" spans="2:12">
      <c r="B518" s="55"/>
      <c r="C518" s="55"/>
      <c r="D518" s="55"/>
      <c r="E518" s="475"/>
      <c r="F518" s="55"/>
      <c r="G518" s="55"/>
      <c r="H518" s="55"/>
      <c r="I518" s="55"/>
      <c r="J518" s="55"/>
      <c r="K518" s="55"/>
      <c r="L518" s="55"/>
    </row>
    <row r="519" spans="2:12">
      <c r="B519" s="55"/>
      <c r="C519" s="55"/>
      <c r="D519" s="55"/>
      <c r="E519" s="475"/>
      <c r="F519" s="55"/>
      <c r="G519" s="55"/>
      <c r="H519" s="55"/>
      <c r="I519" s="55"/>
      <c r="J519" s="55"/>
      <c r="K519" s="55"/>
      <c r="L519" s="55"/>
    </row>
    <row r="520" spans="2:12">
      <c r="B520" s="55"/>
      <c r="C520" s="55"/>
      <c r="D520" s="55"/>
      <c r="E520" s="475"/>
      <c r="F520" s="55"/>
      <c r="G520" s="55"/>
      <c r="H520" s="55"/>
      <c r="I520" s="55"/>
      <c r="J520" s="55"/>
      <c r="K520" s="55"/>
      <c r="L520" s="55"/>
    </row>
    <row r="521" spans="2:12">
      <c r="B521" s="55"/>
      <c r="C521" s="55"/>
      <c r="D521" s="55"/>
      <c r="E521" s="475"/>
      <c r="F521" s="55"/>
      <c r="G521" s="55"/>
      <c r="H521" s="55"/>
      <c r="I521" s="55"/>
      <c r="J521" s="55"/>
      <c r="K521" s="55"/>
      <c r="L521" s="55"/>
    </row>
    <row r="522" spans="2:12">
      <c r="B522" s="55"/>
      <c r="C522" s="55"/>
      <c r="D522" s="55"/>
      <c r="E522" s="475"/>
      <c r="F522" s="55"/>
      <c r="G522" s="55"/>
      <c r="H522" s="55"/>
      <c r="I522" s="55"/>
      <c r="J522" s="55"/>
      <c r="K522" s="55"/>
      <c r="L522" s="55"/>
    </row>
    <row r="523" spans="2:12">
      <c r="B523" s="55"/>
      <c r="C523" s="55"/>
      <c r="D523" s="55"/>
      <c r="E523" s="475"/>
      <c r="F523" s="55"/>
      <c r="G523" s="55"/>
      <c r="H523" s="55"/>
      <c r="I523" s="55"/>
      <c r="J523" s="55"/>
      <c r="K523" s="55"/>
      <c r="L523" s="55"/>
    </row>
    <row r="524" spans="2:12">
      <c r="B524" s="55"/>
      <c r="C524" s="55"/>
      <c r="D524" s="55"/>
      <c r="E524" s="475"/>
      <c r="F524" s="55"/>
      <c r="G524" s="55"/>
      <c r="H524" s="55"/>
      <c r="I524" s="55"/>
      <c r="J524" s="55"/>
      <c r="K524" s="55"/>
      <c r="L524" s="55"/>
    </row>
    <row r="525" spans="2:12">
      <c r="B525" s="55"/>
      <c r="C525" s="55"/>
      <c r="D525" s="55"/>
      <c r="E525" s="475"/>
      <c r="F525" s="55"/>
      <c r="G525" s="55"/>
      <c r="H525" s="55"/>
      <c r="I525" s="55"/>
      <c r="J525" s="55"/>
      <c r="K525" s="55"/>
      <c r="L525" s="55"/>
    </row>
    <row r="526" spans="2:12">
      <c r="B526" s="55"/>
      <c r="C526" s="55"/>
      <c r="D526" s="55"/>
      <c r="E526" s="475"/>
      <c r="F526" s="55"/>
      <c r="G526" s="55"/>
      <c r="H526" s="55"/>
      <c r="I526" s="55"/>
      <c r="J526" s="55"/>
      <c r="K526" s="55"/>
      <c r="L526" s="55"/>
    </row>
    <row r="527" spans="2:12">
      <c r="B527" s="55"/>
      <c r="C527" s="55"/>
      <c r="D527" s="55"/>
      <c r="E527" s="475"/>
      <c r="F527" s="55"/>
      <c r="G527" s="55"/>
      <c r="H527" s="55"/>
      <c r="I527" s="55"/>
      <c r="J527" s="55"/>
      <c r="K527" s="55"/>
      <c r="L527" s="55"/>
    </row>
    <row r="528" spans="2:12">
      <c r="B528" s="55"/>
      <c r="C528" s="55"/>
      <c r="D528" s="55"/>
      <c r="E528" s="475"/>
      <c r="F528" s="55"/>
      <c r="G528" s="55"/>
      <c r="H528" s="55"/>
      <c r="I528" s="55"/>
      <c r="J528" s="55"/>
      <c r="K528" s="55"/>
      <c r="L528" s="55"/>
    </row>
    <row r="529" spans="2:12">
      <c r="B529" s="55"/>
      <c r="C529" s="55"/>
      <c r="D529" s="55"/>
      <c r="E529" s="475"/>
      <c r="F529" s="55"/>
      <c r="G529" s="55"/>
      <c r="H529" s="55"/>
      <c r="I529" s="55"/>
      <c r="J529" s="55"/>
      <c r="K529" s="55"/>
      <c r="L529" s="55"/>
    </row>
    <row r="530" spans="2:12">
      <c r="B530" s="55"/>
      <c r="C530" s="55"/>
      <c r="D530" s="55"/>
      <c r="E530" s="475"/>
      <c r="F530" s="55"/>
      <c r="G530" s="55"/>
      <c r="H530" s="55"/>
      <c r="I530" s="55"/>
      <c r="J530" s="55"/>
      <c r="K530" s="55"/>
      <c r="L530" s="55"/>
    </row>
    <row r="531" spans="2:12">
      <c r="B531" s="55"/>
      <c r="C531" s="55"/>
      <c r="D531" s="55"/>
      <c r="E531" s="475"/>
      <c r="F531" s="55"/>
      <c r="G531" s="55"/>
      <c r="H531" s="55"/>
      <c r="I531" s="55"/>
      <c r="J531" s="55"/>
      <c r="K531" s="55"/>
      <c r="L531" s="55"/>
    </row>
    <row r="532" spans="2:12">
      <c r="B532" s="55"/>
      <c r="C532" s="55"/>
      <c r="D532" s="55"/>
      <c r="E532" s="475"/>
      <c r="F532" s="55"/>
      <c r="G532" s="55"/>
      <c r="H532" s="55"/>
      <c r="I532" s="55"/>
      <c r="J532" s="55"/>
      <c r="K532" s="55"/>
      <c r="L532" s="55"/>
    </row>
    <row r="533" spans="2:12">
      <c r="B533" s="55"/>
      <c r="C533" s="55"/>
      <c r="D533" s="55"/>
      <c r="E533" s="475"/>
      <c r="F533" s="55"/>
      <c r="G533" s="55"/>
      <c r="H533" s="55"/>
      <c r="I533" s="55"/>
      <c r="J533" s="55"/>
      <c r="K533" s="55"/>
      <c r="L533" s="55"/>
    </row>
    <row r="534" spans="2:12">
      <c r="B534" s="55"/>
      <c r="C534" s="55"/>
      <c r="D534" s="55"/>
      <c r="E534" s="475"/>
      <c r="F534" s="55"/>
      <c r="G534" s="55"/>
      <c r="H534" s="55"/>
      <c r="I534" s="55"/>
      <c r="J534" s="55"/>
      <c r="K534" s="55"/>
      <c r="L534" s="55"/>
    </row>
    <row r="535" spans="2:12">
      <c r="B535" s="55"/>
      <c r="C535" s="55"/>
      <c r="D535" s="55"/>
      <c r="E535" s="475"/>
      <c r="F535" s="55"/>
      <c r="G535" s="55"/>
      <c r="H535" s="55"/>
      <c r="I535" s="55"/>
      <c r="J535" s="55"/>
      <c r="K535" s="55"/>
      <c r="L535" s="55"/>
    </row>
    <row r="536" spans="2:12">
      <c r="B536" s="55"/>
      <c r="C536" s="55"/>
      <c r="D536" s="55"/>
      <c r="E536" s="475"/>
      <c r="F536" s="55"/>
      <c r="G536" s="55"/>
      <c r="H536" s="55"/>
      <c r="I536" s="55"/>
      <c r="J536" s="55"/>
      <c r="K536" s="55"/>
      <c r="L536" s="55"/>
    </row>
    <row r="537" spans="2:12">
      <c r="B537" s="55"/>
      <c r="C537" s="55"/>
      <c r="D537" s="55"/>
      <c r="E537" s="475"/>
      <c r="F537" s="55"/>
      <c r="G537" s="55"/>
      <c r="H537" s="55"/>
      <c r="I537" s="55"/>
      <c r="J537" s="55"/>
      <c r="K537" s="55"/>
      <c r="L537" s="55"/>
    </row>
    <row r="538" spans="2:12">
      <c r="B538" s="55"/>
      <c r="C538" s="55"/>
      <c r="D538" s="55"/>
      <c r="E538" s="475"/>
      <c r="F538" s="55"/>
      <c r="G538" s="55"/>
      <c r="H538" s="55"/>
      <c r="I538" s="55"/>
      <c r="J538" s="55"/>
      <c r="K538" s="55"/>
      <c r="L538" s="55"/>
    </row>
    <row r="539" spans="2:12">
      <c r="B539" s="55"/>
      <c r="C539" s="55"/>
      <c r="D539" s="55"/>
      <c r="E539" s="475"/>
      <c r="F539" s="55"/>
      <c r="G539" s="55"/>
      <c r="H539" s="55"/>
      <c r="I539" s="55"/>
      <c r="J539" s="55"/>
      <c r="K539" s="55"/>
      <c r="L539" s="55"/>
    </row>
    <row r="540" spans="2:12">
      <c r="B540" s="55"/>
      <c r="C540" s="55"/>
      <c r="D540" s="55"/>
      <c r="E540" s="475"/>
      <c r="F540" s="55"/>
      <c r="G540" s="55"/>
      <c r="H540" s="55"/>
      <c r="I540" s="55"/>
      <c r="J540" s="55"/>
      <c r="K540" s="55"/>
      <c r="L540" s="55"/>
    </row>
    <row r="541" spans="2:12">
      <c r="B541" s="55"/>
      <c r="C541" s="55"/>
      <c r="D541" s="55"/>
      <c r="E541" s="475"/>
      <c r="F541" s="55"/>
      <c r="G541" s="55"/>
      <c r="H541" s="55"/>
      <c r="I541" s="55"/>
      <c r="J541" s="55"/>
      <c r="K541" s="55"/>
      <c r="L541" s="55"/>
    </row>
    <row r="542" spans="2:12">
      <c r="B542" s="55"/>
      <c r="C542" s="55"/>
      <c r="D542" s="55"/>
      <c r="E542" s="475"/>
      <c r="F542" s="55"/>
      <c r="G542" s="55"/>
      <c r="H542" s="55"/>
      <c r="I542" s="55"/>
      <c r="J542" s="55"/>
      <c r="K542" s="55"/>
      <c r="L542" s="55"/>
    </row>
    <row r="543" spans="2:12">
      <c r="B543" s="55"/>
      <c r="C543" s="55"/>
      <c r="D543" s="55"/>
      <c r="E543" s="475"/>
      <c r="F543" s="55"/>
      <c r="G543" s="55"/>
      <c r="H543" s="55"/>
      <c r="I543" s="55"/>
      <c r="J543" s="55"/>
      <c r="K543" s="55"/>
      <c r="L543" s="55"/>
    </row>
    <row r="544" spans="2:12">
      <c r="B544" s="55"/>
      <c r="C544" s="55"/>
      <c r="D544" s="55"/>
      <c r="E544" s="475"/>
      <c r="F544" s="55"/>
      <c r="G544" s="55"/>
      <c r="H544" s="55"/>
      <c r="I544" s="55"/>
      <c r="J544" s="55"/>
      <c r="K544" s="55"/>
      <c r="L544" s="55"/>
    </row>
    <row r="545" spans="2:12">
      <c r="B545" s="55"/>
      <c r="C545" s="55"/>
      <c r="D545" s="55"/>
      <c r="E545" s="475"/>
      <c r="F545" s="55"/>
      <c r="G545" s="55"/>
      <c r="H545" s="55"/>
      <c r="I545" s="55"/>
      <c r="J545" s="55"/>
      <c r="K545" s="55"/>
      <c r="L545" s="55"/>
    </row>
    <row r="546" spans="2:12">
      <c r="B546" s="55"/>
      <c r="C546" s="55"/>
      <c r="D546" s="55"/>
      <c r="E546" s="475"/>
      <c r="F546" s="55"/>
      <c r="G546" s="55"/>
      <c r="H546" s="55"/>
      <c r="I546" s="55"/>
      <c r="J546" s="55"/>
      <c r="K546" s="55"/>
      <c r="L546" s="55"/>
    </row>
    <row r="547" spans="2:12">
      <c r="B547" s="55"/>
      <c r="C547" s="55"/>
      <c r="D547" s="55"/>
      <c r="E547" s="475"/>
      <c r="F547" s="55"/>
      <c r="G547" s="55"/>
      <c r="H547" s="55"/>
      <c r="I547" s="55"/>
      <c r="J547" s="55"/>
      <c r="K547" s="55"/>
      <c r="L547" s="55"/>
    </row>
    <row r="548" spans="2:12">
      <c r="B548" s="55"/>
      <c r="C548" s="55"/>
      <c r="D548" s="55"/>
      <c r="E548" s="475"/>
      <c r="F548" s="55"/>
      <c r="G548" s="55"/>
      <c r="H548" s="55"/>
      <c r="I548" s="55"/>
      <c r="J548" s="55"/>
      <c r="K548" s="55"/>
      <c r="L548" s="55"/>
    </row>
    <row r="549" spans="2:12">
      <c r="B549" s="55"/>
      <c r="C549" s="55"/>
      <c r="D549" s="55"/>
      <c r="E549" s="475"/>
      <c r="F549" s="55"/>
      <c r="G549" s="55"/>
      <c r="H549" s="55"/>
      <c r="I549" s="55"/>
      <c r="J549" s="55"/>
      <c r="K549" s="55"/>
      <c r="L549" s="55"/>
    </row>
    <row r="550" spans="2:12">
      <c r="B550" s="55"/>
      <c r="C550" s="55"/>
      <c r="D550" s="55"/>
      <c r="E550" s="475"/>
      <c r="F550" s="55"/>
      <c r="G550" s="55"/>
      <c r="H550" s="55"/>
      <c r="I550" s="55"/>
      <c r="J550" s="55"/>
      <c r="K550" s="55"/>
      <c r="L550" s="55"/>
    </row>
    <row r="551" spans="2:12">
      <c r="B551" s="55"/>
      <c r="C551" s="55"/>
      <c r="D551" s="55"/>
      <c r="E551" s="475"/>
      <c r="F551" s="55"/>
      <c r="G551" s="55"/>
      <c r="H551" s="55"/>
      <c r="I551" s="55"/>
      <c r="J551" s="55"/>
      <c r="K551" s="55"/>
      <c r="L551" s="55"/>
    </row>
    <row r="552" spans="2:12">
      <c r="B552" s="55"/>
      <c r="C552" s="55"/>
      <c r="D552" s="55"/>
      <c r="E552" s="475"/>
      <c r="F552" s="55"/>
      <c r="G552" s="55"/>
      <c r="H552" s="55"/>
      <c r="I552" s="55"/>
      <c r="J552" s="55"/>
      <c r="K552" s="55"/>
      <c r="L552" s="55"/>
    </row>
    <row r="553" spans="2:12">
      <c r="B553" s="55"/>
      <c r="C553" s="55"/>
      <c r="D553" s="55"/>
      <c r="E553" s="475"/>
      <c r="F553" s="55"/>
      <c r="G553" s="55"/>
      <c r="H553" s="55"/>
      <c r="I553" s="55"/>
      <c r="J553" s="55"/>
      <c r="K553" s="55"/>
      <c r="L553" s="55"/>
    </row>
    <row r="554" spans="2:12">
      <c r="B554" s="55"/>
      <c r="C554" s="55"/>
      <c r="D554" s="55"/>
      <c r="E554" s="475"/>
      <c r="F554" s="55"/>
      <c r="G554" s="55"/>
      <c r="H554" s="55"/>
      <c r="I554" s="55"/>
      <c r="J554" s="55"/>
      <c r="K554" s="55"/>
      <c r="L554" s="55"/>
    </row>
    <row r="555" spans="2:12">
      <c r="B555" s="55"/>
      <c r="C555" s="55"/>
      <c r="D555" s="55"/>
      <c r="E555" s="475"/>
      <c r="F555" s="55"/>
      <c r="G555" s="55"/>
      <c r="H555" s="55"/>
      <c r="I555" s="55"/>
      <c r="J555" s="55"/>
      <c r="K555" s="55"/>
      <c r="L555" s="55"/>
    </row>
    <row r="556" spans="2:12">
      <c r="B556" s="55"/>
      <c r="C556" s="55"/>
      <c r="D556" s="55"/>
      <c r="E556" s="475"/>
      <c r="F556" s="55"/>
      <c r="G556" s="55"/>
      <c r="H556" s="55"/>
      <c r="I556" s="55"/>
      <c r="J556" s="55"/>
      <c r="K556" s="55"/>
      <c r="L556" s="55"/>
    </row>
    <row r="557" spans="2:12">
      <c r="B557" s="55"/>
      <c r="C557" s="55"/>
      <c r="D557" s="55"/>
      <c r="E557" s="475"/>
      <c r="F557" s="55"/>
      <c r="G557" s="55"/>
      <c r="H557" s="55"/>
      <c r="I557" s="55"/>
      <c r="J557" s="55"/>
      <c r="K557" s="55"/>
      <c r="L557" s="55"/>
    </row>
    <row r="558" spans="2:12">
      <c r="B558" s="55"/>
      <c r="C558" s="55"/>
      <c r="D558" s="55"/>
      <c r="E558" s="475"/>
      <c r="F558" s="55"/>
      <c r="G558" s="55"/>
      <c r="H558" s="55"/>
      <c r="I558" s="55"/>
      <c r="J558" s="55"/>
      <c r="K558" s="55"/>
      <c r="L558" s="55"/>
    </row>
    <row r="559" spans="2:12">
      <c r="B559" s="55"/>
      <c r="C559" s="55"/>
      <c r="D559" s="55"/>
      <c r="E559" s="475"/>
      <c r="F559" s="55"/>
      <c r="G559" s="55"/>
      <c r="H559" s="55"/>
      <c r="I559" s="55"/>
      <c r="J559" s="55"/>
      <c r="K559" s="55"/>
      <c r="L559" s="55"/>
    </row>
  </sheetData>
  <sheetProtection selectLockedCells="1"/>
  <mergeCells count="582">
    <mergeCell ref="I478:L478"/>
    <mergeCell ref="I475:L475"/>
    <mergeCell ref="L432:L435"/>
    <mergeCell ref="K430:K431"/>
    <mergeCell ref="L430:L431"/>
    <mergeCell ref="J432:J435"/>
    <mergeCell ref="K432:K435"/>
    <mergeCell ref="K386:K389"/>
    <mergeCell ref="L386:L389"/>
    <mergeCell ref="L401:L405"/>
    <mergeCell ref="J406:J409"/>
    <mergeCell ref="K406:K409"/>
    <mergeCell ref="K401:K405"/>
    <mergeCell ref="J469:L469"/>
    <mergeCell ref="J437:L437"/>
    <mergeCell ref="J438:L438"/>
    <mergeCell ref="J439:L440"/>
    <mergeCell ref="K425:K429"/>
    <mergeCell ref="J425:J429"/>
    <mergeCell ref="C414:I414"/>
    <mergeCell ref="C413:I413"/>
    <mergeCell ref="L425:L429"/>
    <mergeCell ref="J430:J431"/>
    <mergeCell ref="B420:L420"/>
    <mergeCell ref="B375:L375"/>
    <mergeCell ref="J378:L378"/>
    <mergeCell ref="B379:B381"/>
    <mergeCell ref="B382:B385"/>
    <mergeCell ref="B386:B389"/>
    <mergeCell ref="J379:J381"/>
    <mergeCell ref="K379:K381"/>
    <mergeCell ref="C378:I378"/>
    <mergeCell ref="B390:B394"/>
    <mergeCell ref="J390:L390"/>
    <mergeCell ref="J391:L391"/>
    <mergeCell ref="J392:L392"/>
    <mergeCell ref="J393:L394"/>
    <mergeCell ref="L379:L381"/>
    <mergeCell ref="J382:J385"/>
    <mergeCell ref="K382:K385"/>
    <mergeCell ref="L382:L385"/>
    <mergeCell ref="J386:J389"/>
    <mergeCell ref="C392:I392"/>
    <mergeCell ref="C391:I391"/>
    <mergeCell ref="C390:I390"/>
    <mergeCell ref="C386:I389"/>
    <mergeCell ref="C382:I385"/>
    <mergeCell ref="C379:I381"/>
    <mergeCell ref="C276:I277"/>
    <mergeCell ref="C252:I254"/>
    <mergeCell ref="C297:I299"/>
    <mergeCell ref="C301:I301"/>
    <mergeCell ref="K295:K296"/>
    <mergeCell ref="L295:L296"/>
    <mergeCell ref="J297:J299"/>
    <mergeCell ref="K297:K299"/>
    <mergeCell ref="L297:L299"/>
    <mergeCell ref="J300:L300"/>
    <mergeCell ref="J301:L301"/>
    <mergeCell ref="C275:I275"/>
    <mergeCell ref="K265:K269"/>
    <mergeCell ref="L265:L269"/>
    <mergeCell ref="J270:J272"/>
    <mergeCell ref="L270:L272"/>
    <mergeCell ref="J252:J254"/>
    <mergeCell ref="K252:K254"/>
    <mergeCell ref="L252:L254"/>
    <mergeCell ref="B280:L280"/>
    <mergeCell ref="J284:L284"/>
    <mergeCell ref="B285:B287"/>
    <mergeCell ref="B288:B291"/>
    <mergeCell ref="K292:K294"/>
    <mergeCell ref="L261:L264"/>
    <mergeCell ref="B265:B269"/>
    <mergeCell ref="B270:B272"/>
    <mergeCell ref="C270:I272"/>
    <mergeCell ref="C265:I269"/>
    <mergeCell ref="J255:J260"/>
    <mergeCell ref="K255:K260"/>
    <mergeCell ref="L255:L260"/>
    <mergeCell ref="J261:J264"/>
    <mergeCell ref="K261:K264"/>
    <mergeCell ref="J265:J269"/>
    <mergeCell ref="C261:I264"/>
    <mergeCell ref="C177:I178"/>
    <mergeCell ref="B248:L248"/>
    <mergeCell ref="J251:L251"/>
    <mergeCell ref="B252:B254"/>
    <mergeCell ref="B255:B260"/>
    <mergeCell ref="B261:B264"/>
    <mergeCell ref="K196:K198"/>
    <mergeCell ref="J186:J188"/>
    <mergeCell ref="J189:J192"/>
    <mergeCell ref="J193:J195"/>
    <mergeCell ref="B196:B198"/>
    <mergeCell ref="B199:B201"/>
    <mergeCell ref="L196:L198"/>
    <mergeCell ref="K199:K201"/>
    <mergeCell ref="L199:L201"/>
    <mergeCell ref="J196:J198"/>
    <mergeCell ref="J199:J201"/>
    <mergeCell ref="C189:I192"/>
    <mergeCell ref="C193:I195"/>
    <mergeCell ref="C196:I198"/>
    <mergeCell ref="C199:I201"/>
    <mergeCell ref="B204:B206"/>
    <mergeCell ref="B202:B203"/>
    <mergeCell ref="C204:I206"/>
    <mergeCell ref="B104:L104"/>
    <mergeCell ref="J175:L175"/>
    <mergeCell ref="J176:L176"/>
    <mergeCell ref="J177:L178"/>
    <mergeCell ref="B147:B149"/>
    <mergeCell ref="B136:B139"/>
    <mergeCell ref="B140:B143"/>
    <mergeCell ref="L170:L173"/>
    <mergeCell ref="C174:I174"/>
    <mergeCell ref="C175:I175"/>
    <mergeCell ref="J153:J157"/>
    <mergeCell ref="K153:K157"/>
    <mergeCell ref="L153:L157"/>
    <mergeCell ref="J158:J161"/>
    <mergeCell ref="C170:I173"/>
    <mergeCell ref="B162:B163"/>
    <mergeCell ref="B164:B166"/>
    <mergeCell ref="J162:J163"/>
    <mergeCell ref="K162:K163"/>
    <mergeCell ref="B174:B178"/>
    <mergeCell ref="J174:L174"/>
    <mergeCell ref="K167:K169"/>
    <mergeCell ref="L167:L169"/>
    <mergeCell ref="C176:I176"/>
    <mergeCell ref="I3:K3"/>
    <mergeCell ref="C98:I98"/>
    <mergeCell ref="C99:I99"/>
    <mergeCell ref="C100:I100"/>
    <mergeCell ref="C101:I102"/>
    <mergeCell ref="J98:L98"/>
    <mergeCell ref="J99:L99"/>
    <mergeCell ref="J100:L100"/>
    <mergeCell ref="C81:I84"/>
    <mergeCell ref="C85:I88"/>
    <mergeCell ref="C89:I90"/>
    <mergeCell ref="J101:L102"/>
    <mergeCell ref="J94:J97"/>
    <mergeCell ref="J91:J93"/>
    <mergeCell ref="C91:I93"/>
    <mergeCell ref="C94:I97"/>
    <mergeCell ref="B6:L6"/>
    <mergeCell ref="B7:L7"/>
    <mergeCell ref="B19:L19"/>
    <mergeCell ref="B20:L20"/>
    <mergeCell ref="B22:L23"/>
    <mergeCell ref="G32:H34"/>
    <mergeCell ref="I27:L27"/>
    <mergeCell ref="B32:C32"/>
    <mergeCell ref="I32:K32"/>
    <mergeCell ref="I33:K33"/>
    <mergeCell ref="H28:L28"/>
    <mergeCell ref="I29:L29"/>
    <mergeCell ref="C29:D29"/>
    <mergeCell ref="B77:B80"/>
    <mergeCell ref="K57:K59"/>
    <mergeCell ref="K60:K61"/>
    <mergeCell ref="L60:L61"/>
    <mergeCell ref="L62:L65"/>
    <mergeCell ref="C60:I61"/>
    <mergeCell ref="C62:I65"/>
    <mergeCell ref="C66:I66"/>
    <mergeCell ref="C67:I67"/>
    <mergeCell ref="J62:J65"/>
    <mergeCell ref="J60:J61"/>
    <mergeCell ref="K62:K65"/>
    <mergeCell ref="C57:I59"/>
    <mergeCell ref="C76:I76"/>
    <mergeCell ref="K77:K80"/>
    <mergeCell ref="L77:L80"/>
    <mergeCell ref="B73:L73"/>
    <mergeCell ref="C77:I80"/>
    <mergeCell ref="J77:J80"/>
    <mergeCell ref="B57:B59"/>
    <mergeCell ref="B66:B70"/>
    <mergeCell ref="B44:L44"/>
    <mergeCell ref="B53:B56"/>
    <mergeCell ref="B62:B65"/>
    <mergeCell ref="B60:B61"/>
    <mergeCell ref="L57:L59"/>
    <mergeCell ref="J50:J52"/>
    <mergeCell ref="B50:B52"/>
    <mergeCell ref="C68:I68"/>
    <mergeCell ref="C69:I70"/>
    <mergeCell ref="B45:L45"/>
    <mergeCell ref="J47:L47"/>
    <mergeCell ref="B48:B49"/>
    <mergeCell ref="C48:I49"/>
    <mergeCell ref="C50:I52"/>
    <mergeCell ref="C53:I56"/>
    <mergeCell ref="L50:L52"/>
    <mergeCell ref="J48:J49"/>
    <mergeCell ref="L48:L49"/>
    <mergeCell ref="K50:K52"/>
    <mergeCell ref="C47:I47"/>
    <mergeCell ref="J68:L68"/>
    <mergeCell ref="J69:L70"/>
    <mergeCell ref="J53:J56"/>
    <mergeCell ref="K53:K56"/>
    <mergeCell ref="L53:L56"/>
    <mergeCell ref="J57:J59"/>
    <mergeCell ref="K48:K49"/>
    <mergeCell ref="J76:L76"/>
    <mergeCell ref="J66:L66"/>
    <mergeCell ref="J67:L67"/>
    <mergeCell ref="B94:B97"/>
    <mergeCell ref="B91:B93"/>
    <mergeCell ref="B89:B90"/>
    <mergeCell ref="B85:B88"/>
    <mergeCell ref="B81:B84"/>
    <mergeCell ref="K89:K90"/>
    <mergeCell ref="L89:L90"/>
    <mergeCell ref="K91:K93"/>
    <mergeCell ref="L91:L93"/>
    <mergeCell ref="K94:K97"/>
    <mergeCell ref="L94:L97"/>
    <mergeCell ref="K81:K84"/>
    <mergeCell ref="L81:L84"/>
    <mergeCell ref="K85:K88"/>
    <mergeCell ref="L85:L88"/>
    <mergeCell ref="J89:J90"/>
    <mergeCell ref="J85:J88"/>
    <mergeCell ref="J81:J84"/>
    <mergeCell ref="C232:I235"/>
    <mergeCell ref="B98:B102"/>
    <mergeCell ref="L223:L226"/>
    <mergeCell ref="J202:J203"/>
    <mergeCell ref="K202:K203"/>
    <mergeCell ref="C207:I207"/>
    <mergeCell ref="C208:I208"/>
    <mergeCell ref="B207:B211"/>
    <mergeCell ref="J207:L207"/>
    <mergeCell ref="J208:L208"/>
    <mergeCell ref="J209:L209"/>
    <mergeCell ref="J210:L211"/>
    <mergeCell ref="C209:I209"/>
    <mergeCell ref="C210:I211"/>
    <mergeCell ref="L202:L203"/>
    <mergeCell ref="B170:B173"/>
    <mergeCell ref="C164:I166"/>
    <mergeCell ref="C167:I169"/>
    <mergeCell ref="J167:J169"/>
    <mergeCell ref="J170:J173"/>
    <mergeCell ref="K170:K173"/>
    <mergeCell ref="L162:L163"/>
    <mergeCell ref="J204:J206"/>
    <mergeCell ref="C202:I203"/>
    <mergeCell ref="J240:L240"/>
    <mergeCell ref="J241:L241"/>
    <mergeCell ref="J242:L242"/>
    <mergeCell ref="J232:J235"/>
    <mergeCell ref="K232:K235"/>
    <mergeCell ref="L232:L235"/>
    <mergeCell ref="J236:J239"/>
    <mergeCell ref="K236:K239"/>
    <mergeCell ref="L236:L239"/>
    <mergeCell ref="K204:K206"/>
    <mergeCell ref="L204:L206"/>
    <mergeCell ref="C217:I217"/>
    <mergeCell ref="C230:I231"/>
    <mergeCell ref="J230:J231"/>
    <mergeCell ref="K230:K231"/>
    <mergeCell ref="L230:L231"/>
    <mergeCell ref="B214:L214"/>
    <mergeCell ref="J217:L217"/>
    <mergeCell ref="B227:B229"/>
    <mergeCell ref="J218:J222"/>
    <mergeCell ref="K218:K222"/>
    <mergeCell ref="B218:B222"/>
    <mergeCell ref="B223:B226"/>
    <mergeCell ref="L218:L222"/>
    <mergeCell ref="C223:I226"/>
    <mergeCell ref="C227:I229"/>
    <mergeCell ref="J223:J226"/>
    <mergeCell ref="C218:I222"/>
    <mergeCell ref="B232:B235"/>
    <mergeCell ref="B230:B231"/>
    <mergeCell ref="B273:B277"/>
    <mergeCell ref="J273:L273"/>
    <mergeCell ref="J274:L274"/>
    <mergeCell ref="J275:L275"/>
    <mergeCell ref="J276:L277"/>
    <mergeCell ref="C274:I274"/>
    <mergeCell ref="K223:K226"/>
    <mergeCell ref="C273:I273"/>
    <mergeCell ref="K270:K272"/>
    <mergeCell ref="J227:J229"/>
    <mergeCell ref="K227:K229"/>
    <mergeCell ref="L227:L229"/>
    <mergeCell ref="C236:I239"/>
    <mergeCell ref="B236:B239"/>
    <mergeCell ref="B240:B244"/>
    <mergeCell ref="C240:I240"/>
    <mergeCell ref="C241:I241"/>
    <mergeCell ref="C242:I242"/>
    <mergeCell ref="C243:I244"/>
    <mergeCell ref="J243:L244"/>
    <mergeCell ref="C251:I251"/>
    <mergeCell ref="C255:I260"/>
    <mergeCell ref="L358:L360"/>
    <mergeCell ref="B363:B365"/>
    <mergeCell ref="J345:J346"/>
    <mergeCell ref="K345:K346"/>
    <mergeCell ref="L345:L346"/>
    <mergeCell ref="J347:J350"/>
    <mergeCell ref="K347:K350"/>
    <mergeCell ref="L347:L350"/>
    <mergeCell ref="J351:J353"/>
    <mergeCell ref="K351:K353"/>
    <mergeCell ref="L354:L357"/>
    <mergeCell ref="J358:J360"/>
    <mergeCell ref="K358:K360"/>
    <mergeCell ref="L351:L353"/>
    <mergeCell ref="B345:B346"/>
    <mergeCell ref="B347:B350"/>
    <mergeCell ref="B351:B353"/>
    <mergeCell ref="B354:B357"/>
    <mergeCell ref="B358:B360"/>
    <mergeCell ref="B361:B362"/>
    <mergeCell ref="C358:I360"/>
    <mergeCell ref="B367:B371"/>
    <mergeCell ref="J367:L367"/>
    <mergeCell ref="J368:L368"/>
    <mergeCell ref="J369:L369"/>
    <mergeCell ref="C393:I394"/>
    <mergeCell ref="C468:I468"/>
    <mergeCell ref="C467:I467"/>
    <mergeCell ref="J452:J454"/>
    <mergeCell ref="K452:K454"/>
    <mergeCell ref="J467:L467"/>
    <mergeCell ref="J468:L468"/>
    <mergeCell ref="C455:I458"/>
    <mergeCell ref="C452:I454"/>
    <mergeCell ref="L455:L458"/>
    <mergeCell ref="C367:I367"/>
    <mergeCell ref="B430:B431"/>
    <mergeCell ref="B432:B435"/>
    <mergeCell ref="C400:I400"/>
    <mergeCell ref="B396:L396"/>
    <mergeCell ref="J400:L400"/>
    <mergeCell ref="B397:L398"/>
    <mergeCell ref="J370:L371"/>
    <mergeCell ref="J361:J362"/>
    <mergeCell ref="K361:K362"/>
    <mergeCell ref="L361:L362"/>
    <mergeCell ref="J363:J365"/>
    <mergeCell ref="K363:K365"/>
    <mergeCell ref="L363:L365"/>
    <mergeCell ref="C363:I365"/>
    <mergeCell ref="C366:I366"/>
    <mergeCell ref="C370:I371"/>
    <mergeCell ref="C361:I362"/>
    <mergeCell ref="C369:I369"/>
    <mergeCell ref="C368:I368"/>
    <mergeCell ref="B108:B109"/>
    <mergeCell ref="C108:I109"/>
    <mergeCell ref="L114:L115"/>
    <mergeCell ref="K116:K121"/>
    <mergeCell ref="J114:J115"/>
    <mergeCell ref="J116:J121"/>
    <mergeCell ref="B153:B157"/>
    <mergeCell ref="B132:L132"/>
    <mergeCell ref="J135:L135"/>
    <mergeCell ref="J136:J139"/>
    <mergeCell ref="K136:K139"/>
    <mergeCell ref="L136:L139"/>
    <mergeCell ref="J140:J143"/>
    <mergeCell ref="K140:K143"/>
    <mergeCell ref="L140:L143"/>
    <mergeCell ref="J144:J146"/>
    <mergeCell ref="K144:K146"/>
    <mergeCell ref="C135:I135"/>
    <mergeCell ref="C136:I139"/>
    <mergeCell ref="C140:I143"/>
    <mergeCell ref="C110:I113"/>
    <mergeCell ref="J122:L122"/>
    <mergeCell ref="B122:B126"/>
    <mergeCell ref="L108:L109"/>
    <mergeCell ref="B167:B169"/>
    <mergeCell ref="K158:K161"/>
    <mergeCell ref="L158:L161"/>
    <mergeCell ref="B158:B161"/>
    <mergeCell ref="J164:J166"/>
    <mergeCell ref="K164:K166"/>
    <mergeCell ref="L164:L166"/>
    <mergeCell ref="B144:B146"/>
    <mergeCell ref="L144:L146"/>
    <mergeCell ref="J147:J149"/>
    <mergeCell ref="K147:K149"/>
    <mergeCell ref="L147:L149"/>
    <mergeCell ref="J150:J152"/>
    <mergeCell ref="K150:K152"/>
    <mergeCell ref="L150:L152"/>
    <mergeCell ref="B150:B152"/>
    <mergeCell ref="C144:I146"/>
    <mergeCell ref="C147:I149"/>
    <mergeCell ref="C150:I152"/>
    <mergeCell ref="C153:I157"/>
    <mergeCell ref="C158:I161"/>
    <mergeCell ref="C162:I163"/>
    <mergeCell ref="B182:L182"/>
    <mergeCell ref="J185:L185"/>
    <mergeCell ref="B193:B195"/>
    <mergeCell ref="B189:B192"/>
    <mergeCell ref="B186:B188"/>
    <mergeCell ref="K186:K188"/>
    <mergeCell ref="C186:I188"/>
    <mergeCell ref="L186:L188"/>
    <mergeCell ref="K189:K192"/>
    <mergeCell ref="L189:L192"/>
    <mergeCell ref="K193:K195"/>
    <mergeCell ref="L193:L195"/>
    <mergeCell ref="C185:I185"/>
    <mergeCell ref="C302:I302"/>
    <mergeCell ref="C303:I304"/>
    <mergeCell ref="C284:I284"/>
    <mergeCell ref="C285:I287"/>
    <mergeCell ref="C288:I291"/>
    <mergeCell ref="C292:I294"/>
    <mergeCell ref="C295:I296"/>
    <mergeCell ref="B281:L282"/>
    <mergeCell ref="L285:L287"/>
    <mergeCell ref="L288:L291"/>
    <mergeCell ref="B297:B299"/>
    <mergeCell ref="J285:J287"/>
    <mergeCell ref="K285:K287"/>
    <mergeCell ref="J288:J291"/>
    <mergeCell ref="K288:K291"/>
    <mergeCell ref="J292:J294"/>
    <mergeCell ref="C300:I300"/>
    <mergeCell ref="B292:B294"/>
    <mergeCell ref="B295:B296"/>
    <mergeCell ref="B300:B304"/>
    <mergeCell ref="J302:L302"/>
    <mergeCell ref="J303:L304"/>
    <mergeCell ref="L292:L294"/>
    <mergeCell ref="J295:J296"/>
    <mergeCell ref="B311:L311"/>
    <mergeCell ref="J314:L314"/>
    <mergeCell ref="B315:B317"/>
    <mergeCell ref="B318:B320"/>
    <mergeCell ref="B331:B335"/>
    <mergeCell ref="J331:L331"/>
    <mergeCell ref="J332:L332"/>
    <mergeCell ref="J333:L333"/>
    <mergeCell ref="J334:L335"/>
    <mergeCell ref="K321:K324"/>
    <mergeCell ref="L321:L324"/>
    <mergeCell ref="J325:J328"/>
    <mergeCell ref="K325:K328"/>
    <mergeCell ref="L325:L328"/>
    <mergeCell ref="J329:J330"/>
    <mergeCell ref="K329:K330"/>
    <mergeCell ref="L329:L330"/>
    <mergeCell ref="B321:B324"/>
    <mergeCell ref="B325:B328"/>
    <mergeCell ref="B329:B330"/>
    <mergeCell ref="C332:I332"/>
    <mergeCell ref="C333:I333"/>
    <mergeCell ref="C334:I335"/>
    <mergeCell ref="J321:J324"/>
    <mergeCell ref="B341:L341"/>
    <mergeCell ref="J344:L344"/>
    <mergeCell ref="J354:J357"/>
    <mergeCell ref="K354:K357"/>
    <mergeCell ref="C314:I314"/>
    <mergeCell ref="C315:I317"/>
    <mergeCell ref="C318:I320"/>
    <mergeCell ref="C321:I324"/>
    <mergeCell ref="C325:I328"/>
    <mergeCell ref="C329:I330"/>
    <mergeCell ref="C331:I331"/>
    <mergeCell ref="J315:J317"/>
    <mergeCell ref="K315:K317"/>
    <mergeCell ref="L315:L317"/>
    <mergeCell ref="J318:J320"/>
    <mergeCell ref="K318:K320"/>
    <mergeCell ref="L318:L320"/>
    <mergeCell ref="C344:I344"/>
    <mergeCell ref="C345:I346"/>
    <mergeCell ref="C347:I350"/>
    <mergeCell ref="C351:I353"/>
    <mergeCell ref="C354:I357"/>
    <mergeCell ref="B401:B405"/>
    <mergeCell ref="C410:I412"/>
    <mergeCell ref="C406:I409"/>
    <mergeCell ref="C401:I405"/>
    <mergeCell ref="C449:I449"/>
    <mergeCell ref="C439:I440"/>
    <mergeCell ref="C438:I438"/>
    <mergeCell ref="C437:I437"/>
    <mergeCell ref="B436:B440"/>
    <mergeCell ref="B406:B409"/>
    <mergeCell ref="B410:B412"/>
    <mergeCell ref="B421:L422"/>
    <mergeCell ref="J424:L424"/>
    <mergeCell ref="B425:B429"/>
    <mergeCell ref="J413:L413"/>
    <mergeCell ref="J414:L414"/>
    <mergeCell ref="J415:L415"/>
    <mergeCell ref="L406:L409"/>
    <mergeCell ref="J410:J412"/>
    <mergeCell ref="K410:K412"/>
    <mergeCell ref="J401:J405"/>
    <mergeCell ref="L410:L412"/>
    <mergeCell ref="J436:L436"/>
    <mergeCell ref="C416:I417"/>
    <mergeCell ref="C415:I415"/>
    <mergeCell ref="J416:L417"/>
    <mergeCell ref="C436:I436"/>
    <mergeCell ref="C432:I435"/>
    <mergeCell ref="C430:I431"/>
    <mergeCell ref="C425:I429"/>
    <mergeCell ref="C424:I424"/>
    <mergeCell ref="B413:B417"/>
    <mergeCell ref="J470:L471"/>
    <mergeCell ref="C470:I471"/>
    <mergeCell ref="B462:B464"/>
    <mergeCell ref="B465:B466"/>
    <mergeCell ref="C469:I469"/>
    <mergeCell ref="B455:B458"/>
    <mergeCell ref="B459:B461"/>
    <mergeCell ref="J450:J451"/>
    <mergeCell ref="K450:K451"/>
    <mergeCell ref="J459:J461"/>
    <mergeCell ref="K459:K461"/>
    <mergeCell ref="C450:I451"/>
    <mergeCell ref="K108:K109"/>
    <mergeCell ref="J108:J109"/>
    <mergeCell ref="J107:L107"/>
    <mergeCell ref="C114:I115"/>
    <mergeCell ref="C116:I121"/>
    <mergeCell ref="B467:B471"/>
    <mergeCell ref="B446:L446"/>
    <mergeCell ref="J449:L449"/>
    <mergeCell ref="B450:B451"/>
    <mergeCell ref="B452:B454"/>
    <mergeCell ref="L459:L461"/>
    <mergeCell ref="J462:J464"/>
    <mergeCell ref="K462:K464"/>
    <mergeCell ref="L462:L464"/>
    <mergeCell ref="J465:J466"/>
    <mergeCell ref="K465:K466"/>
    <mergeCell ref="L465:L466"/>
    <mergeCell ref="L450:L451"/>
    <mergeCell ref="L452:L454"/>
    <mergeCell ref="J455:J458"/>
    <mergeCell ref="K455:K458"/>
    <mergeCell ref="C465:I466"/>
    <mergeCell ref="C462:I464"/>
    <mergeCell ref="C459:I461"/>
    <mergeCell ref="D36:G36"/>
    <mergeCell ref="E475:G475"/>
    <mergeCell ref="E478:G478"/>
    <mergeCell ref="C479:D479"/>
    <mergeCell ref="B478:D478"/>
    <mergeCell ref="J479:L479"/>
    <mergeCell ref="B28:D28"/>
    <mergeCell ref="B27:D27"/>
    <mergeCell ref="C107:I107"/>
    <mergeCell ref="J110:J113"/>
    <mergeCell ref="B116:B121"/>
    <mergeCell ref="L116:L121"/>
    <mergeCell ref="B114:B115"/>
    <mergeCell ref="B110:B113"/>
    <mergeCell ref="C125:I126"/>
    <mergeCell ref="C124:I124"/>
    <mergeCell ref="C123:I123"/>
    <mergeCell ref="C122:I122"/>
    <mergeCell ref="K114:K115"/>
    <mergeCell ref="L110:L113"/>
    <mergeCell ref="K110:K113"/>
    <mergeCell ref="J125:L126"/>
    <mergeCell ref="J124:L124"/>
    <mergeCell ref="J123:L123"/>
  </mergeCells>
  <pageMargins left="0.78740157480314965" right="0.39370078740157483" top="0.59055118110236227" bottom="0.59055118110236227" header="0.11811023622047245" footer="0.31496062992125984"/>
  <pageSetup paperSize="9" orientation="portrait" horizontalDpi="4294967293" r:id="rId1"/>
  <rowBreaks count="11" manualBreakCount="11">
    <brk id="41" max="16383" man="1"/>
    <brk id="71" max="16383" man="1"/>
    <brk id="129" min="1" max="13" man="1"/>
    <brk id="180" max="16383" man="1"/>
    <brk id="212" max="16383" man="1"/>
    <brk id="246" max="16383" man="1"/>
    <brk id="279" max="16383" man="1"/>
    <brk id="309" max="16383" man="1"/>
    <brk id="339" max="16383" man="1"/>
    <brk id="394" max="16383" man="1"/>
    <brk id="441" max="16383" man="1"/>
  </rowBreaks>
  <colBreaks count="1" manualBreakCount="1">
    <brk id="12" max="49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B2:J534"/>
  <sheetViews>
    <sheetView showWhiteSpace="0" view="pageBreakPreview" topLeftCell="A503" zoomScale="60" zoomScaleNormal="100" zoomScalePageLayoutView="55" workbookViewId="0">
      <selection activeCell="R1" sqref="R1"/>
    </sheetView>
  </sheetViews>
  <sheetFormatPr defaultRowHeight="16.5"/>
  <cols>
    <col min="1" max="1" width="2.125" customWidth="1"/>
    <col min="2" max="2" width="4.75" style="1" customWidth="1"/>
    <col min="3" max="3" width="18.25" style="1" customWidth="1"/>
    <col min="4" max="4" width="4.75" style="1" customWidth="1"/>
    <col min="5" max="5" width="24.25" style="1" customWidth="1"/>
    <col min="6" max="6" width="4.25" style="1" customWidth="1"/>
    <col min="7" max="7" width="9.5" style="1" customWidth="1"/>
    <col min="8" max="8" width="7.625" style="1" customWidth="1"/>
    <col min="9" max="9" width="17.625" style="1" customWidth="1"/>
    <col min="10" max="10" width="4.375" customWidth="1"/>
  </cols>
  <sheetData>
    <row r="2" spans="2:9" s="9" customFormat="1">
      <c r="B2" s="55"/>
      <c r="C2" s="55"/>
      <c r="D2" s="55"/>
      <c r="E2" s="55"/>
      <c r="F2" s="55"/>
      <c r="G2" s="55"/>
      <c r="H2" s="55"/>
      <c r="I2" s="361" t="s">
        <v>225</v>
      </c>
    </row>
    <row r="3" spans="2:9" s="9" customFormat="1">
      <c r="B3" s="55"/>
      <c r="C3" s="55"/>
      <c r="D3" s="55"/>
      <c r="E3" s="55"/>
      <c r="F3" s="55"/>
      <c r="G3" s="55"/>
      <c r="H3" s="55"/>
      <c r="I3" s="55"/>
    </row>
    <row r="4" spans="2:9" s="9" customFormat="1" ht="18.75">
      <c r="B4" s="910" t="s">
        <v>226</v>
      </c>
      <c r="C4" s="910"/>
      <c r="D4" s="910"/>
      <c r="E4" s="910"/>
      <c r="F4" s="910"/>
      <c r="G4" s="910"/>
      <c r="H4" s="910"/>
      <c r="I4" s="910"/>
    </row>
    <row r="5" spans="2:9" s="9" customFormat="1" ht="18.75">
      <c r="B5" s="910" t="s">
        <v>855</v>
      </c>
      <c r="C5" s="910"/>
      <c r="D5" s="910"/>
      <c r="E5" s="910"/>
      <c r="F5" s="910"/>
      <c r="G5" s="910"/>
      <c r="H5" s="910"/>
      <c r="I5" s="910"/>
    </row>
    <row r="6" spans="2:9" s="9" customFormat="1" ht="9" customHeight="1">
      <c r="B6" s="55"/>
      <c r="C6" s="55"/>
      <c r="D6" s="55"/>
      <c r="E6" s="55"/>
      <c r="F6" s="55"/>
      <c r="G6" s="55"/>
      <c r="H6" s="55"/>
      <c r="I6" s="55"/>
    </row>
    <row r="7" spans="2:9" s="9" customFormat="1" hidden="1">
      <c r="B7" s="55" t="s">
        <v>227</v>
      </c>
      <c r="C7" s="55"/>
      <c r="D7" s="55"/>
      <c r="E7" s="55"/>
      <c r="F7" s="55"/>
      <c r="G7" s="55"/>
      <c r="H7" s="55"/>
      <c r="I7" s="55"/>
    </row>
    <row r="8" spans="2:9" s="9" customFormat="1" ht="26.25" hidden="1" customHeight="1">
      <c r="B8" s="244" t="s">
        <v>276</v>
      </c>
      <c r="C8" s="896" t="s">
        <v>228</v>
      </c>
      <c r="D8" s="896"/>
      <c r="E8" s="896"/>
      <c r="F8" s="896"/>
      <c r="G8" s="896"/>
      <c r="H8" s="896"/>
      <c r="I8" s="896"/>
    </row>
    <row r="9" spans="2:9" s="9" customFormat="1" ht="27" hidden="1" customHeight="1">
      <c r="B9" s="244" t="s">
        <v>276</v>
      </c>
      <c r="C9" s="896" t="s">
        <v>229</v>
      </c>
      <c r="D9" s="896"/>
      <c r="E9" s="896"/>
      <c r="F9" s="896"/>
      <c r="G9" s="896"/>
      <c r="H9" s="896"/>
      <c r="I9" s="896"/>
    </row>
    <row r="10" spans="2:9" s="9" customFormat="1" ht="15" hidden="1" customHeight="1">
      <c r="B10" s="206" t="s">
        <v>276</v>
      </c>
      <c r="C10" s="896" t="s">
        <v>230</v>
      </c>
      <c r="D10" s="896"/>
      <c r="E10" s="896"/>
      <c r="F10" s="896"/>
      <c r="G10" s="896"/>
      <c r="H10" s="896"/>
      <c r="I10" s="896"/>
    </row>
    <row r="11" spans="2:9" s="9" customFormat="1">
      <c r="B11" s="55"/>
      <c r="C11" s="55"/>
      <c r="D11" s="55"/>
      <c r="E11" s="55"/>
      <c r="F11" s="55"/>
      <c r="G11" s="55"/>
      <c r="H11" s="55"/>
      <c r="I11" s="55"/>
    </row>
    <row r="12" spans="2:9" s="9" customFormat="1" ht="18" customHeight="1">
      <c r="B12" s="897" t="s">
        <v>231</v>
      </c>
      <c r="C12" s="898"/>
      <c r="D12" s="898"/>
      <c r="E12" s="898"/>
      <c r="F12" s="899"/>
      <c r="G12" s="898"/>
      <c r="H12" s="900"/>
      <c r="I12" s="222" t="s">
        <v>232</v>
      </c>
    </row>
    <row r="13" spans="2:9" s="10" customFormat="1" ht="18" customHeight="1">
      <c r="B13" s="207"/>
      <c r="C13" s="901" t="s">
        <v>191</v>
      </c>
      <c r="D13" s="901"/>
      <c r="E13" s="901"/>
      <c r="F13" s="901"/>
      <c r="G13" s="901"/>
      <c r="H13" s="901"/>
      <c r="I13" s="901"/>
    </row>
    <row r="14" spans="2:9" s="9" customFormat="1" ht="30" customHeight="1">
      <c r="B14" s="204" t="s">
        <v>0</v>
      </c>
      <c r="C14" s="902" t="s">
        <v>233</v>
      </c>
      <c r="D14" s="903"/>
      <c r="E14" s="903"/>
      <c r="F14" s="904"/>
      <c r="G14" s="903"/>
      <c r="H14" s="905"/>
      <c r="I14" s="205" t="s">
        <v>247</v>
      </c>
    </row>
    <row r="15" spans="2:9" s="9" customFormat="1" ht="15" customHeight="1">
      <c r="B15" s="245" t="s">
        <v>1</v>
      </c>
      <c r="C15" s="906" t="s">
        <v>234</v>
      </c>
      <c r="D15" s="907"/>
      <c r="E15" s="907"/>
      <c r="F15" s="908"/>
      <c r="G15" s="907"/>
      <c r="H15" s="909"/>
      <c r="I15" s="246" t="s">
        <v>248</v>
      </c>
    </row>
    <row r="16" spans="2:9" s="9" customFormat="1" ht="15" customHeight="1">
      <c r="B16" s="204" t="s">
        <v>2</v>
      </c>
      <c r="C16" s="902" t="s">
        <v>235</v>
      </c>
      <c r="D16" s="903"/>
      <c r="E16" s="903"/>
      <c r="F16" s="904"/>
      <c r="G16" s="903"/>
      <c r="H16" s="905"/>
      <c r="I16" s="205" t="s">
        <v>248</v>
      </c>
    </row>
    <row r="17" spans="2:9" s="9" customFormat="1" ht="15" customHeight="1">
      <c r="B17" s="204" t="s">
        <v>3</v>
      </c>
      <c r="C17" s="902" t="s">
        <v>236</v>
      </c>
      <c r="D17" s="903"/>
      <c r="E17" s="903"/>
      <c r="F17" s="904"/>
      <c r="G17" s="903"/>
      <c r="H17" s="905"/>
      <c r="I17" s="205" t="s">
        <v>248</v>
      </c>
    </row>
    <row r="18" spans="2:9" s="9" customFormat="1" ht="30" customHeight="1">
      <c r="B18" s="204" t="s">
        <v>5</v>
      </c>
      <c r="C18" s="902" t="s">
        <v>237</v>
      </c>
      <c r="D18" s="903"/>
      <c r="E18" s="903"/>
      <c r="F18" s="904"/>
      <c r="G18" s="903"/>
      <c r="H18" s="905"/>
      <c r="I18" s="205" t="s">
        <v>247</v>
      </c>
    </row>
    <row r="19" spans="2:9" s="9" customFormat="1" ht="15" customHeight="1">
      <c r="B19" s="204" t="s">
        <v>6</v>
      </c>
      <c r="C19" s="902" t="s">
        <v>238</v>
      </c>
      <c r="D19" s="903"/>
      <c r="E19" s="903"/>
      <c r="F19" s="904"/>
      <c r="G19" s="903"/>
      <c r="H19" s="905"/>
      <c r="I19" s="205" t="s">
        <v>248</v>
      </c>
    </row>
    <row r="20" spans="2:9" s="9" customFormat="1" ht="15" customHeight="1">
      <c r="B20" s="204" t="s">
        <v>49</v>
      </c>
      <c r="C20" s="902" t="s">
        <v>239</v>
      </c>
      <c r="D20" s="903"/>
      <c r="E20" s="903"/>
      <c r="F20" s="904"/>
      <c r="G20" s="903"/>
      <c r="H20" s="905"/>
      <c r="I20" s="205" t="s">
        <v>248</v>
      </c>
    </row>
    <row r="21" spans="2:9" s="10" customFormat="1" ht="18" customHeight="1">
      <c r="B21" s="197"/>
      <c r="C21" s="901" t="s">
        <v>193</v>
      </c>
      <c r="D21" s="901"/>
      <c r="E21" s="901"/>
      <c r="F21" s="901"/>
      <c r="G21" s="901"/>
      <c r="H21" s="901"/>
      <c r="I21" s="901"/>
    </row>
    <row r="22" spans="2:9" s="9" customFormat="1" ht="30.75" customHeight="1">
      <c r="B22" s="242" t="s">
        <v>50</v>
      </c>
      <c r="C22" s="906" t="s">
        <v>240</v>
      </c>
      <c r="D22" s="907"/>
      <c r="E22" s="907"/>
      <c r="F22" s="908"/>
      <c r="G22" s="907"/>
      <c r="H22" s="909"/>
      <c r="I22" s="243" t="s">
        <v>247</v>
      </c>
    </row>
    <row r="23" spans="2:9" s="9" customFormat="1" ht="30.75" customHeight="1">
      <c r="B23" s="204" t="s">
        <v>51</v>
      </c>
      <c r="C23" s="902" t="s">
        <v>241</v>
      </c>
      <c r="D23" s="903"/>
      <c r="E23" s="903"/>
      <c r="F23" s="904"/>
      <c r="G23" s="903"/>
      <c r="H23" s="905"/>
      <c r="I23" s="205" t="s">
        <v>247</v>
      </c>
    </row>
    <row r="24" spans="2:9" s="9" customFormat="1" ht="32.25" customHeight="1">
      <c r="B24" s="242" t="s">
        <v>52</v>
      </c>
      <c r="C24" s="906" t="s">
        <v>242</v>
      </c>
      <c r="D24" s="907"/>
      <c r="E24" s="907"/>
      <c r="F24" s="908"/>
      <c r="G24" s="907"/>
      <c r="H24" s="909"/>
      <c r="I24" s="243" t="s">
        <v>247</v>
      </c>
    </row>
    <row r="25" spans="2:9" s="10" customFormat="1" ht="18" customHeight="1">
      <c r="B25" s="197"/>
      <c r="C25" s="901" t="s">
        <v>197</v>
      </c>
      <c r="D25" s="901"/>
      <c r="E25" s="901"/>
      <c r="F25" s="901"/>
      <c r="G25" s="901"/>
      <c r="H25" s="901"/>
      <c r="I25" s="901"/>
    </row>
    <row r="26" spans="2:9" s="9" customFormat="1" ht="32.25" customHeight="1">
      <c r="B26" s="242" t="s">
        <v>53</v>
      </c>
      <c r="C26" s="906" t="s">
        <v>100</v>
      </c>
      <c r="D26" s="907"/>
      <c r="E26" s="907"/>
      <c r="F26" s="908"/>
      <c r="G26" s="907"/>
      <c r="H26" s="909"/>
      <c r="I26" s="243" t="s">
        <v>247</v>
      </c>
    </row>
    <row r="27" spans="2:9" s="9" customFormat="1" ht="28.5" customHeight="1">
      <c r="B27" s="242" t="s">
        <v>121</v>
      </c>
      <c r="C27" s="906" t="s">
        <v>243</v>
      </c>
      <c r="D27" s="907"/>
      <c r="E27" s="907"/>
      <c r="F27" s="908"/>
      <c r="G27" s="907"/>
      <c r="H27" s="909"/>
      <c r="I27" s="243" t="s">
        <v>223</v>
      </c>
    </row>
    <row r="28" spans="2:9" s="9" customFormat="1" ht="17.25" customHeight="1">
      <c r="B28" s="195"/>
      <c r="C28" s="901" t="s">
        <v>196</v>
      </c>
      <c r="D28" s="901"/>
      <c r="E28" s="901"/>
      <c r="F28" s="901"/>
      <c r="G28" s="901"/>
      <c r="H28" s="901"/>
      <c r="I28" s="901"/>
    </row>
    <row r="29" spans="2:9" s="9" customFormat="1" ht="15" customHeight="1">
      <c r="B29" s="242" t="s">
        <v>122</v>
      </c>
      <c r="C29" s="906" t="s">
        <v>244</v>
      </c>
      <c r="D29" s="907"/>
      <c r="E29" s="907"/>
      <c r="F29" s="908"/>
      <c r="G29" s="907"/>
      <c r="H29" s="909"/>
      <c r="I29" s="243" t="s">
        <v>248</v>
      </c>
    </row>
    <row r="30" spans="2:9" s="9" customFormat="1" ht="15" customHeight="1">
      <c r="B30" s="242" t="s">
        <v>123</v>
      </c>
      <c r="C30" s="902" t="s">
        <v>245</v>
      </c>
      <c r="D30" s="903"/>
      <c r="E30" s="903"/>
      <c r="F30" s="904"/>
      <c r="G30" s="903"/>
      <c r="H30" s="905"/>
      <c r="I30" s="243" t="s">
        <v>223</v>
      </c>
    </row>
    <row r="31" spans="2:9" s="9" customFormat="1">
      <c r="B31" s="219"/>
      <c r="C31" s="219"/>
      <c r="D31" s="219"/>
      <c r="E31" s="219"/>
      <c r="F31" s="475"/>
      <c r="G31" s="219"/>
      <c r="H31" s="219"/>
      <c r="I31" s="219"/>
    </row>
    <row r="32" spans="2:9" s="9" customFormat="1">
      <c r="B32" s="219" t="s">
        <v>246</v>
      </c>
      <c r="C32" s="219"/>
      <c r="D32" s="219"/>
      <c r="E32" s="219"/>
      <c r="F32" s="475"/>
      <c r="G32" s="219"/>
      <c r="H32" s="219"/>
      <c r="I32" s="219"/>
    </row>
    <row r="33" spans="2:9" s="9" customFormat="1" ht="41.25" customHeight="1">
      <c r="B33" s="219"/>
      <c r="C33" s="896" t="s">
        <v>581</v>
      </c>
      <c r="D33" s="896"/>
      <c r="E33" s="896"/>
      <c r="F33" s="896"/>
      <c r="G33" s="896"/>
      <c r="H33" s="896"/>
      <c r="I33" s="896"/>
    </row>
    <row r="34" spans="2:9" s="9" customFormat="1" ht="33" customHeight="1">
      <c r="B34" s="219"/>
      <c r="C34" s="896" t="s">
        <v>582</v>
      </c>
      <c r="D34" s="896"/>
      <c r="E34" s="896"/>
      <c r="F34" s="896"/>
      <c r="G34" s="896"/>
      <c r="H34" s="896"/>
      <c r="I34" s="896"/>
    </row>
    <row r="35" spans="2:9" s="9" customFormat="1">
      <c r="B35" s="219"/>
      <c r="C35" s="191"/>
      <c r="D35" s="191"/>
      <c r="E35" s="191"/>
      <c r="F35" s="616"/>
      <c r="G35" s="191"/>
      <c r="H35" s="191"/>
      <c r="I35" s="191"/>
    </row>
    <row r="36" spans="2:9" s="9" customFormat="1">
      <c r="B36" s="219"/>
      <c r="C36" s="191"/>
      <c r="D36" s="191"/>
      <c r="E36" s="191"/>
      <c r="F36" s="616"/>
      <c r="G36" s="191"/>
      <c r="H36" s="191"/>
      <c r="I36" s="191"/>
    </row>
    <row r="37" spans="2:9" s="9" customFormat="1">
      <c r="B37" s="219"/>
      <c r="C37" s="191"/>
      <c r="D37" s="191"/>
      <c r="E37" s="191"/>
      <c r="F37" s="616"/>
      <c r="G37" s="191"/>
      <c r="H37" s="191"/>
      <c r="I37" s="191"/>
    </row>
    <row r="38" spans="2:9" s="9" customFormat="1">
      <c r="B38" s="63" t="s">
        <v>4</v>
      </c>
      <c r="C38" s="63"/>
      <c r="D38" s="63" t="s">
        <v>166</v>
      </c>
      <c r="E38" s="63" t="s">
        <v>201</v>
      </c>
      <c r="F38" s="647"/>
      <c r="G38" s="63"/>
      <c r="H38" s="63"/>
      <c r="I38" s="219"/>
    </row>
    <row r="39" spans="2:9" s="9" customFormat="1" ht="14.25" customHeight="1">
      <c r="B39" s="219" t="s">
        <v>249</v>
      </c>
      <c r="C39" s="219"/>
      <c r="D39" s="63" t="s">
        <v>166</v>
      </c>
      <c r="E39" s="219" t="s">
        <v>250</v>
      </c>
      <c r="F39" s="475"/>
      <c r="G39" s="219"/>
      <c r="H39" s="219"/>
      <c r="I39" s="219"/>
    </row>
    <row r="40" spans="2:9" s="9" customFormat="1" ht="57" customHeight="1">
      <c r="B40" s="166" t="s">
        <v>251</v>
      </c>
      <c r="C40" s="219"/>
      <c r="D40" s="247" t="s">
        <v>166</v>
      </c>
      <c r="E40" s="896" t="s">
        <v>252</v>
      </c>
      <c r="F40" s="896"/>
      <c r="G40" s="896"/>
      <c r="H40" s="896"/>
      <c r="I40" s="896"/>
    </row>
    <row r="41" spans="2:9" s="9" customFormat="1" ht="9.75" customHeight="1">
      <c r="B41" s="219"/>
      <c r="C41" s="219"/>
      <c r="D41" s="63"/>
      <c r="E41" s="219"/>
      <c r="F41" s="475"/>
      <c r="G41" s="219"/>
      <c r="H41" s="219"/>
      <c r="I41" s="219"/>
    </row>
    <row r="42" spans="2:9" s="9" customFormat="1">
      <c r="B42" s="897" t="s">
        <v>253</v>
      </c>
      <c r="C42" s="898"/>
      <c r="D42" s="898"/>
      <c r="E42" s="898"/>
      <c r="F42" s="899"/>
      <c r="G42" s="898"/>
      <c r="H42" s="898"/>
      <c r="I42" s="900"/>
    </row>
    <row r="43" spans="2:9" s="9" customFormat="1">
      <c r="B43" s="208" t="s">
        <v>0</v>
      </c>
      <c r="C43" s="911" t="s">
        <v>7</v>
      </c>
      <c r="D43" s="911"/>
      <c r="E43" s="911"/>
      <c r="F43" s="912"/>
      <c r="G43" s="911"/>
      <c r="H43" s="911"/>
      <c r="I43" s="913"/>
    </row>
    <row r="44" spans="2:9" s="9" customFormat="1" ht="29.25" customHeight="1">
      <c r="B44" s="241" t="s">
        <v>1</v>
      </c>
      <c r="C44" s="911" t="s">
        <v>8</v>
      </c>
      <c r="D44" s="911"/>
      <c r="E44" s="911"/>
      <c r="F44" s="912"/>
      <c r="G44" s="911"/>
      <c r="H44" s="911"/>
      <c r="I44" s="913"/>
    </row>
    <row r="45" spans="2:9" s="9" customFormat="1" ht="29.25" customHeight="1">
      <c r="B45" s="241" t="s">
        <v>2</v>
      </c>
      <c r="C45" s="911" t="s">
        <v>9</v>
      </c>
      <c r="D45" s="911"/>
      <c r="E45" s="911"/>
      <c r="F45" s="912"/>
      <c r="G45" s="911"/>
      <c r="H45" s="911"/>
      <c r="I45" s="913"/>
    </row>
    <row r="46" spans="2:9" s="9" customFormat="1" ht="29.25" customHeight="1">
      <c r="B46" s="241" t="s">
        <v>3</v>
      </c>
      <c r="C46" s="911" t="s">
        <v>10</v>
      </c>
      <c r="D46" s="911"/>
      <c r="E46" s="911"/>
      <c r="F46" s="912"/>
      <c r="G46" s="911"/>
      <c r="H46" s="911"/>
      <c r="I46" s="913"/>
    </row>
    <row r="47" spans="2:9" s="9" customFormat="1">
      <c r="B47" s="208" t="s">
        <v>5</v>
      </c>
      <c r="C47" s="911" t="s">
        <v>11</v>
      </c>
      <c r="D47" s="911"/>
      <c r="E47" s="911"/>
      <c r="F47" s="912"/>
      <c r="G47" s="911"/>
      <c r="H47" s="911"/>
      <c r="I47" s="913"/>
    </row>
    <row r="48" spans="2:9" s="9" customFormat="1" ht="43.5" customHeight="1">
      <c r="B48" s="241" t="s">
        <v>6</v>
      </c>
      <c r="C48" s="911" t="s">
        <v>12</v>
      </c>
      <c r="D48" s="911"/>
      <c r="E48" s="911"/>
      <c r="F48" s="912"/>
      <c r="G48" s="911"/>
      <c r="H48" s="911"/>
      <c r="I48" s="913"/>
    </row>
    <row r="49" spans="2:9" s="9" customFormat="1" ht="10.5" customHeight="1">
      <c r="B49" s="64"/>
      <c r="C49" s="193"/>
      <c r="D49" s="193"/>
      <c r="E49" s="193"/>
      <c r="F49" s="617"/>
      <c r="G49" s="193"/>
      <c r="H49" s="193"/>
      <c r="I49" s="193"/>
    </row>
    <row r="50" spans="2:9" s="9" customFormat="1">
      <c r="B50" s="914" t="s">
        <v>254</v>
      </c>
      <c r="C50" s="915"/>
      <c r="D50" s="915"/>
      <c r="E50" s="915"/>
      <c r="F50" s="916"/>
      <c r="G50" s="915"/>
      <c r="H50" s="915"/>
      <c r="I50" s="917"/>
    </row>
    <row r="51" spans="2:9" s="9" customFormat="1">
      <c r="B51" s="918" t="s">
        <v>255</v>
      </c>
      <c r="C51" s="919"/>
      <c r="D51" s="919"/>
      <c r="E51" s="919"/>
      <c r="F51" s="920"/>
      <c r="G51" s="919"/>
      <c r="H51" s="919"/>
      <c r="I51" s="921"/>
    </row>
    <row r="52" spans="2:9" s="9" customFormat="1">
      <c r="B52" s="922" t="s">
        <v>0</v>
      </c>
      <c r="C52" s="923" t="s">
        <v>256</v>
      </c>
      <c r="D52" s="923"/>
      <c r="E52" s="923"/>
      <c r="F52" s="923"/>
      <c r="G52" s="923"/>
      <c r="H52" s="923"/>
      <c r="I52" s="924"/>
    </row>
    <row r="53" spans="2:9" s="9" customFormat="1" ht="48" customHeight="1">
      <c r="B53" s="922"/>
      <c r="C53" s="925" t="s">
        <v>257</v>
      </c>
      <c r="D53" s="925"/>
      <c r="E53" s="925"/>
      <c r="F53" s="925"/>
      <c r="G53" s="925"/>
      <c r="H53" s="925"/>
      <c r="I53" s="926"/>
    </row>
    <row r="54" spans="2:9" s="9" customFormat="1" ht="33.75" customHeight="1">
      <c r="B54" s="922"/>
      <c r="C54" s="925" t="s">
        <v>258</v>
      </c>
      <c r="D54" s="925"/>
      <c r="E54" s="925"/>
      <c r="F54" s="925"/>
      <c r="G54" s="925"/>
      <c r="H54" s="925"/>
      <c r="I54" s="926"/>
    </row>
    <row r="55" spans="2:9" s="9" customFormat="1" ht="41.25" customHeight="1">
      <c r="B55" s="240" t="s">
        <v>1</v>
      </c>
      <c r="C55" s="925" t="s">
        <v>259</v>
      </c>
      <c r="D55" s="925"/>
      <c r="E55" s="925"/>
      <c r="F55" s="925"/>
      <c r="G55" s="925"/>
      <c r="H55" s="925"/>
      <c r="I55" s="926"/>
    </row>
    <row r="56" spans="2:9" s="9" customFormat="1" ht="45.75" customHeight="1">
      <c r="B56" s="240" t="s">
        <v>2</v>
      </c>
      <c r="C56" s="925" t="s">
        <v>260</v>
      </c>
      <c r="D56" s="925"/>
      <c r="E56" s="925"/>
      <c r="F56" s="925"/>
      <c r="G56" s="925"/>
      <c r="H56" s="925"/>
      <c r="I56" s="926"/>
    </row>
    <row r="57" spans="2:9" s="9" customFormat="1" ht="40.5" customHeight="1">
      <c r="B57" s="240" t="s">
        <v>3</v>
      </c>
      <c r="C57" s="925" t="s">
        <v>261</v>
      </c>
      <c r="D57" s="925"/>
      <c r="E57" s="925"/>
      <c r="F57" s="925"/>
      <c r="G57" s="925"/>
      <c r="H57" s="925"/>
      <c r="I57" s="926"/>
    </row>
    <row r="58" spans="2:9" s="9" customFormat="1" ht="59.25" customHeight="1">
      <c r="B58" s="240" t="s">
        <v>5</v>
      </c>
      <c r="C58" s="930" t="s">
        <v>262</v>
      </c>
      <c r="D58" s="930"/>
      <c r="E58" s="930"/>
      <c r="F58" s="930"/>
      <c r="G58" s="930"/>
      <c r="H58" s="930"/>
      <c r="I58" s="931"/>
    </row>
    <row r="59" spans="2:9" s="9" customFormat="1" ht="44.25" customHeight="1">
      <c r="B59" s="240" t="s">
        <v>6</v>
      </c>
      <c r="C59" s="925" t="s">
        <v>263</v>
      </c>
      <c r="D59" s="925"/>
      <c r="E59" s="925"/>
      <c r="F59" s="925"/>
      <c r="G59" s="925"/>
      <c r="H59" s="925"/>
      <c r="I59" s="926"/>
    </row>
    <row r="60" spans="2:9" s="9" customFormat="1" ht="29.25" customHeight="1">
      <c r="B60" s="240" t="s">
        <v>49</v>
      </c>
      <c r="C60" s="925" t="s">
        <v>264</v>
      </c>
      <c r="D60" s="925"/>
      <c r="E60" s="925"/>
      <c r="F60" s="925"/>
      <c r="G60" s="925"/>
      <c r="H60" s="925"/>
      <c r="I60" s="926"/>
    </row>
    <row r="61" spans="2:9" s="9" customFormat="1" ht="20.25" customHeight="1">
      <c r="B61" s="927" t="s">
        <v>265</v>
      </c>
      <c r="C61" s="928"/>
      <c r="D61" s="928"/>
      <c r="E61" s="928"/>
      <c r="F61" s="928"/>
      <c r="G61" s="928"/>
      <c r="H61" s="928"/>
      <c r="I61" s="929"/>
    </row>
    <row r="62" spans="2:9" s="9" customFormat="1" ht="30" customHeight="1">
      <c r="B62" s="238" t="s">
        <v>0</v>
      </c>
      <c r="C62" s="925" t="s">
        <v>266</v>
      </c>
      <c r="D62" s="925"/>
      <c r="E62" s="925"/>
      <c r="F62" s="925"/>
      <c r="G62" s="925"/>
      <c r="H62" s="925"/>
      <c r="I62" s="926"/>
    </row>
    <row r="63" spans="2:9" s="9" customFormat="1" ht="28.5" customHeight="1">
      <c r="B63" s="238" t="s">
        <v>1</v>
      </c>
      <c r="C63" s="925" t="s">
        <v>267</v>
      </c>
      <c r="D63" s="925"/>
      <c r="E63" s="925"/>
      <c r="F63" s="925"/>
      <c r="G63" s="925"/>
      <c r="H63" s="925"/>
      <c r="I63" s="926"/>
    </row>
    <row r="64" spans="2:9" s="9" customFormat="1" ht="44.25" customHeight="1">
      <c r="B64" s="238" t="s">
        <v>2</v>
      </c>
      <c r="C64" s="925" t="s">
        <v>268</v>
      </c>
      <c r="D64" s="925"/>
      <c r="E64" s="925"/>
      <c r="F64" s="925"/>
      <c r="G64" s="925"/>
      <c r="H64" s="925"/>
      <c r="I64" s="926"/>
    </row>
    <row r="65" spans="2:9" s="9" customFormat="1" ht="32.25" customHeight="1">
      <c r="B65" s="238" t="s">
        <v>3</v>
      </c>
      <c r="C65" s="925" t="s">
        <v>269</v>
      </c>
      <c r="D65" s="925"/>
      <c r="E65" s="925"/>
      <c r="F65" s="925"/>
      <c r="G65" s="925"/>
      <c r="H65" s="925"/>
      <c r="I65" s="926"/>
    </row>
    <row r="66" spans="2:9" s="9" customFormat="1" ht="29.25" customHeight="1">
      <c r="B66" s="238" t="s">
        <v>5</v>
      </c>
      <c r="C66" s="925" t="s">
        <v>270</v>
      </c>
      <c r="D66" s="925"/>
      <c r="E66" s="925"/>
      <c r="F66" s="925"/>
      <c r="G66" s="925"/>
      <c r="H66" s="925"/>
      <c r="I66" s="926"/>
    </row>
    <row r="67" spans="2:9" s="9" customFormat="1" ht="15" customHeight="1">
      <c r="B67" s="927" t="s">
        <v>271</v>
      </c>
      <c r="C67" s="928"/>
      <c r="D67" s="928"/>
      <c r="E67" s="928"/>
      <c r="F67" s="928"/>
      <c r="G67" s="928"/>
      <c r="H67" s="928"/>
      <c r="I67" s="929"/>
    </row>
    <row r="68" spans="2:9" s="9" customFormat="1" ht="27.75" customHeight="1">
      <c r="B68" s="238" t="s">
        <v>0</v>
      </c>
      <c r="C68" s="925" t="s">
        <v>272</v>
      </c>
      <c r="D68" s="925"/>
      <c r="E68" s="925"/>
      <c r="F68" s="925"/>
      <c r="G68" s="925"/>
      <c r="H68" s="925"/>
      <c r="I68" s="926"/>
    </row>
    <row r="69" spans="2:9" s="9" customFormat="1" ht="27.75" customHeight="1">
      <c r="B69" s="238" t="s">
        <v>1</v>
      </c>
      <c r="C69" s="925" t="s">
        <v>273</v>
      </c>
      <c r="D69" s="925"/>
      <c r="E69" s="925"/>
      <c r="F69" s="925"/>
      <c r="G69" s="925"/>
      <c r="H69" s="925"/>
      <c r="I69" s="926"/>
    </row>
    <row r="70" spans="2:9" s="9" customFormat="1">
      <c r="B70" s="927" t="s">
        <v>274</v>
      </c>
      <c r="C70" s="928"/>
      <c r="D70" s="928"/>
      <c r="E70" s="928"/>
      <c r="F70" s="928"/>
      <c r="G70" s="928"/>
      <c r="H70" s="928"/>
      <c r="I70" s="929"/>
    </row>
    <row r="71" spans="2:9" s="9" customFormat="1" ht="28.5" customHeight="1">
      <c r="B71" s="239">
        <v>1</v>
      </c>
      <c r="C71" s="935" t="s">
        <v>275</v>
      </c>
      <c r="D71" s="935"/>
      <c r="E71" s="935"/>
      <c r="F71" s="935"/>
      <c r="G71" s="935"/>
      <c r="H71" s="935"/>
      <c r="I71" s="936"/>
    </row>
    <row r="72" spans="2:9" s="9" customFormat="1">
      <c r="B72" s="55"/>
      <c r="C72" s="55"/>
      <c r="D72" s="55"/>
      <c r="E72" s="55"/>
      <c r="F72" s="55"/>
      <c r="G72" s="55"/>
      <c r="H72" s="55"/>
      <c r="I72" s="55"/>
    </row>
    <row r="73" spans="2:9" s="9" customFormat="1">
      <c r="B73" s="55"/>
      <c r="C73" s="55"/>
      <c r="D73" s="55"/>
      <c r="E73" s="55"/>
      <c r="F73" s="55"/>
      <c r="G73" s="55"/>
      <c r="H73" s="55"/>
      <c r="I73" s="55"/>
    </row>
    <row r="74" spans="2:9" s="9" customFormat="1">
      <c r="B74" s="55"/>
      <c r="C74" s="55"/>
      <c r="D74" s="55"/>
      <c r="E74" s="55"/>
      <c r="F74" s="55"/>
      <c r="G74" s="55"/>
      <c r="H74" s="55"/>
      <c r="I74" s="55"/>
    </row>
    <row r="75" spans="2:9" s="9" customFormat="1">
      <c r="B75" s="65" t="s">
        <v>125</v>
      </c>
      <c r="C75" s="55"/>
      <c r="D75" s="55" t="s">
        <v>166</v>
      </c>
      <c r="E75" s="937" t="s">
        <v>23</v>
      </c>
      <c r="F75" s="937"/>
      <c r="G75" s="937"/>
      <c r="H75" s="937"/>
      <c r="I75" s="937"/>
    </row>
    <row r="76" spans="2:9" s="9" customFormat="1">
      <c r="B76" s="55"/>
      <c r="C76" s="55"/>
      <c r="D76" s="55"/>
      <c r="E76" s="937"/>
      <c r="F76" s="937"/>
      <c r="G76" s="937"/>
      <c r="H76" s="937"/>
      <c r="I76" s="937"/>
    </row>
    <row r="77" spans="2:9" s="9" customFormat="1">
      <c r="B77" s="55" t="s">
        <v>249</v>
      </c>
      <c r="C77" s="55"/>
      <c r="D77" s="55" t="s">
        <v>166</v>
      </c>
      <c r="E77" s="55" t="s">
        <v>302</v>
      </c>
      <c r="F77" s="55"/>
      <c r="G77" s="55"/>
      <c r="H77" s="55"/>
      <c r="I77" s="55"/>
    </row>
    <row r="78" spans="2:9" s="9" customFormat="1" ht="72" customHeight="1">
      <c r="B78" s="166" t="s">
        <v>251</v>
      </c>
      <c r="C78" s="166"/>
      <c r="D78" s="166" t="s">
        <v>166</v>
      </c>
      <c r="E78" s="932" t="s">
        <v>303</v>
      </c>
      <c r="F78" s="932"/>
      <c r="G78" s="932"/>
      <c r="H78" s="932"/>
      <c r="I78" s="932"/>
    </row>
    <row r="79" spans="2:9" s="9" customFormat="1" ht="9.75" customHeight="1">
      <c r="B79" s="55"/>
      <c r="C79" s="55"/>
      <c r="D79" s="55"/>
      <c r="E79" s="55"/>
      <c r="F79" s="55"/>
      <c r="G79" s="55"/>
      <c r="H79" s="55"/>
      <c r="I79" s="55"/>
    </row>
    <row r="80" spans="2:9" s="9" customFormat="1" ht="15" customHeight="1">
      <c r="B80" s="933" t="s">
        <v>253</v>
      </c>
      <c r="C80" s="933"/>
      <c r="D80" s="933"/>
      <c r="E80" s="933"/>
      <c r="F80" s="933"/>
      <c r="G80" s="933"/>
      <c r="H80" s="933"/>
      <c r="I80" s="933"/>
    </row>
    <row r="81" spans="2:9" s="9" customFormat="1" ht="45" customHeight="1">
      <c r="B81" s="231">
        <v>1</v>
      </c>
      <c r="C81" s="934" t="s">
        <v>24</v>
      </c>
      <c r="D81" s="934"/>
      <c r="E81" s="934"/>
      <c r="F81" s="934"/>
      <c r="G81" s="934"/>
      <c r="H81" s="934"/>
      <c r="I81" s="934"/>
    </row>
    <row r="82" spans="2:9" s="9" customFormat="1" ht="45" customHeight="1">
      <c r="B82" s="231">
        <v>2</v>
      </c>
      <c r="C82" s="934" t="s">
        <v>25</v>
      </c>
      <c r="D82" s="934"/>
      <c r="E82" s="934"/>
      <c r="F82" s="934"/>
      <c r="G82" s="934"/>
      <c r="H82" s="934"/>
      <c r="I82" s="934"/>
    </row>
    <row r="83" spans="2:9" s="9" customFormat="1" ht="28.5" customHeight="1">
      <c r="B83" s="231">
        <v>3</v>
      </c>
      <c r="C83" s="934" t="s">
        <v>26</v>
      </c>
      <c r="D83" s="934"/>
      <c r="E83" s="934"/>
      <c r="F83" s="934"/>
      <c r="G83" s="934"/>
      <c r="H83" s="934"/>
      <c r="I83" s="934"/>
    </row>
    <row r="84" spans="2:9" s="9" customFormat="1" ht="17.25" customHeight="1">
      <c r="B84" s="192">
        <v>4</v>
      </c>
      <c r="C84" s="940" t="s">
        <v>27</v>
      </c>
      <c r="D84" s="940"/>
      <c r="E84" s="940"/>
      <c r="F84" s="940"/>
      <c r="G84" s="940"/>
      <c r="H84" s="940"/>
      <c r="I84" s="940"/>
    </row>
    <row r="85" spans="2:9" s="9" customFormat="1" ht="28.5" customHeight="1">
      <c r="B85" s="231">
        <v>5</v>
      </c>
      <c r="C85" s="934" t="s">
        <v>28</v>
      </c>
      <c r="D85" s="934"/>
      <c r="E85" s="934"/>
      <c r="F85" s="934"/>
      <c r="G85" s="934"/>
      <c r="H85" s="934"/>
      <c r="I85" s="934"/>
    </row>
    <row r="86" spans="2:9" s="9" customFormat="1" ht="28.5" customHeight="1">
      <c r="B86" s="231">
        <v>6</v>
      </c>
      <c r="C86" s="934" t="s">
        <v>29</v>
      </c>
      <c r="D86" s="934"/>
      <c r="E86" s="934"/>
      <c r="F86" s="934"/>
      <c r="G86" s="934"/>
      <c r="H86" s="934"/>
      <c r="I86" s="934"/>
    </row>
    <row r="87" spans="2:9" s="9" customFormat="1">
      <c r="B87" s="66"/>
      <c r="C87" s="67"/>
      <c r="D87" s="67"/>
      <c r="E87" s="67"/>
      <c r="F87" s="648"/>
      <c r="G87" s="67"/>
      <c r="H87" s="67"/>
      <c r="I87" s="67"/>
    </row>
    <row r="88" spans="2:9" s="9" customFormat="1">
      <c r="B88" s="933" t="s">
        <v>254</v>
      </c>
      <c r="C88" s="933"/>
      <c r="D88" s="933"/>
      <c r="E88" s="933"/>
      <c r="F88" s="933"/>
      <c r="G88" s="933"/>
      <c r="H88" s="933"/>
      <c r="I88" s="933"/>
    </row>
    <row r="89" spans="2:9" s="9" customFormat="1">
      <c r="B89" s="938" t="s">
        <v>255</v>
      </c>
      <c r="C89" s="938"/>
      <c r="D89" s="938"/>
      <c r="E89" s="938"/>
      <c r="F89" s="938"/>
      <c r="G89" s="938"/>
      <c r="H89" s="938"/>
      <c r="I89" s="938"/>
    </row>
    <row r="90" spans="2:9" s="9" customFormat="1">
      <c r="B90" s="939" t="s">
        <v>304</v>
      </c>
      <c r="C90" s="939"/>
      <c r="D90" s="939"/>
      <c r="E90" s="939"/>
      <c r="F90" s="939"/>
      <c r="G90" s="939"/>
      <c r="H90" s="939"/>
      <c r="I90" s="939"/>
    </row>
    <row r="91" spans="2:9" s="9" customFormat="1" ht="45" customHeight="1">
      <c r="B91" s="231">
        <v>1</v>
      </c>
      <c r="C91" s="934" t="s">
        <v>305</v>
      </c>
      <c r="D91" s="934"/>
      <c r="E91" s="934"/>
      <c r="F91" s="934"/>
      <c r="G91" s="934"/>
      <c r="H91" s="934"/>
      <c r="I91" s="934"/>
    </row>
    <row r="92" spans="2:9" s="9" customFormat="1" ht="30.75" customHeight="1">
      <c r="B92" s="231">
        <v>2</v>
      </c>
      <c r="C92" s="934" t="s">
        <v>306</v>
      </c>
      <c r="D92" s="934"/>
      <c r="E92" s="934"/>
      <c r="F92" s="934"/>
      <c r="G92" s="934"/>
      <c r="H92" s="934"/>
      <c r="I92" s="934"/>
    </row>
    <row r="93" spans="2:9" s="9" customFormat="1" ht="30.75" customHeight="1">
      <c r="B93" s="231">
        <v>3</v>
      </c>
      <c r="C93" s="934" t="s">
        <v>307</v>
      </c>
      <c r="D93" s="934"/>
      <c r="E93" s="934"/>
      <c r="F93" s="934"/>
      <c r="G93" s="934"/>
      <c r="H93" s="934"/>
      <c r="I93" s="934"/>
    </row>
    <row r="94" spans="2:9" s="9" customFormat="1">
      <c r="B94" s="941" t="s">
        <v>265</v>
      </c>
      <c r="C94" s="942"/>
      <c r="D94" s="942"/>
      <c r="E94" s="942"/>
      <c r="F94" s="943"/>
      <c r="G94" s="942"/>
      <c r="H94" s="942"/>
      <c r="I94" s="944"/>
    </row>
    <row r="95" spans="2:9" s="9" customFormat="1" ht="17.25" customHeight="1">
      <c r="B95" s="192">
        <v>1</v>
      </c>
      <c r="C95" s="934" t="s">
        <v>308</v>
      </c>
      <c r="D95" s="934"/>
      <c r="E95" s="934"/>
      <c r="F95" s="934"/>
      <c r="G95" s="934"/>
      <c r="H95" s="934"/>
      <c r="I95" s="934"/>
    </row>
    <row r="96" spans="2:9" s="9" customFormat="1" ht="32.25" customHeight="1">
      <c r="B96" s="231">
        <v>2</v>
      </c>
      <c r="C96" s="934" t="s">
        <v>309</v>
      </c>
      <c r="D96" s="934"/>
      <c r="E96" s="934"/>
      <c r="F96" s="934"/>
      <c r="G96" s="934"/>
      <c r="H96" s="934"/>
      <c r="I96" s="934"/>
    </row>
    <row r="97" spans="2:9" s="9" customFormat="1" ht="42.75" customHeight="1">
      <c r="B97" s="231">
        <v>3</v>
      </c>
      <c r="C97" s="934" t="s">
        <v>310</v>
      </c>
      <c r="D97" s="934"/>
      <c r="E97" s="934"/>
      <c r="F97" s="934"/>
      <c r="G97" s="934"/>
      <c r="H97" s="934"/>
      <c r="I97" s="934"/>
    </row>
    <row r="98" spans="2:9" s="9" customFormat="1" ht="29.25" customHeight="1">
      <c r="B98" s="231">
        <v>4</v>
      </c>
      <c r="C98" s="934" t="s">
        <v>311</v>
      </c>
      <c r="D98" s="934"/>
      <c r="E98" s="934"/>
      <c r="F98" s="934"/>
      <c r="G98" s="934"/>
      <c r="H98" s="934"/>
      <c r="I98" s="934"/>
    </row>
    <row r="99" spans="2:9" s="9" customFormat="1" ht="29.25" customHeight="1">
      <c r="B99" s="231">
        <v>5</v>
      </c>
      <c r="C99" s="934" t="s">
        <v>312</v>
      </c>
      <c r="D99" s="934"/>
      <c r="E99" s="934"/>
      <c r="F99" s="934"/>
      <c r="G99" s="934"/>
      <c r="H99" s="934"/>
      <c r="I99" s="934"/>
    </row>
    <row r="100" spans="2:9" s="9" customFormat="1" ht="28.5" customHeight="1">
      <c r="B100" s="231">
        <v>6</v>
      </c>
      <c r="C100" s="934" t="s">
        <v>313</v>
      </c>
      <c r="D100" s="934"/>
      <c r="E100" s="934"/>
      <c r="F100" s="934"/>
      <c r="G100" s="934"/>
      <c r="H100" s="934"/>
      <c r="I100" s="934"/>
    </row>
    <row r="101" spans="2:9" s="9" customFormat="1" ht="28.5" customHeight="1">
      <c r="B101" s="231">
        <v>7</v>
      </c>
      <c r="C101" s="934" t="s">
        <v>314</v>
      </c>
      <c r="D101" s="934"/>
      <c r="E101" s="934"/>
      <c r="F101" s="934"/>
      <c r="G101" s="934"/>
      <c r="H101" s="934"/>
      <c r="I101" s="934"/>
    </row>
    <row r="102" spans="2:9" s="9" customFormat="1">
      <c r="B102" s="941" t="s">
        <v>271</v>
      </c>
      <c r="C102" s="942"/>
      <c r="D102" s="942"/>
      <c r="E102" s="942"/>
      <c r="F102" s="943"/>
      <c r="G102" s="942"/>
      <c r="H102" s="942"/>
      <c r="I102" s="944"/>
    </row>
    <row r="103" spans="2:9" s="9" customFormat="1" ht="45" customHeight="1">
      <c r="B103" s="231">
        <v>1</v>
      </c>
      <c r="C103" s="934" t="s">
        <v>315</v>
      </c>
      <c r="D103" s="934"/>
      <c r="E103" s="934"/>
      <c r="F103" s="934"/>
      <c r="G103" s="934"/>
      <c r="H103" s="934"/>
      <c r="I103" s="934"/>
    </row>
    <row r="104" spans="2:9" s="9" customFormat="1" ht="56.25" customHeight="1">
      <c r="B104" s="231">
        <v>2</v>
      </c>
      <c r="C104" s="949" t="s">
        <v>316</v>
      </c>
      <c r="D104" s="949"/>
      <c r="E104" s="949"/>
      <c r="F104" s="949"/>
      <c r="G104" s="949"/>
      <c r="H104" s="949"/>
      <c r="I104" s="949"/>
    </row>
    <row r="105" spans="2:9" s="9" customFormat="1">
      <c r="B105" s="68" t="s">
        <v>223</v>
      </c>
      <c r="C105" s="69"/>
      <c r="D105" s="69" t="s">
        <v>166</v>
      </c>
      <c r="E105" s="69"/>
      <c r="F105" s="649"/>
      <c r="G105" s="69"/>
      <c r="H105" s="69"/>
      <c r="I105" s="70"/>
    </row>
    <row r="106" spans="2:9" s="9" customFormat="1">
      <c r="B106" s="950"/>
      <c r="C106" s="950"/>
      <c r="D106" s="950"/>
      <c r="E106" s="950"/>
      <c r="F106" s="953"/>
      <c r="G106" s="950"/>
      <c r="H106" s="950"/>
      <c r="I106" s="950"/>
    </row>
    <row r="107" spans="2:9" s="9" customFormat="1">
      <c r="B107" s="951"/>
      <c r="C107" s="951"/>
      <c r="D107" s="951"/>
      <c r="E107" s="951"/>
      <c r="F107" s="951"/>
      <c r="G107" s="951"/>
      <c r="H107" s="951"/>
      <c r="I107" s="951"/>
    </row>
    <row r="108" spans="2:9" s="9" customFormat="1">
      <c r="B108" s="952"/>
      <c r="C108" s="952"/>
      <c r="D108" s="952"/>
      <c r="E108" s="952"/>
      <c r="F108" s="952"/>
      <c r="G108" s="952"/>
      <c r="H108" s="952"/>
      <c r="I108" s="952"/>
    </row>
    <row r="109" spans="2:9" s="9" customFormat="1">
      <c r="B109" s="55"/>
      <c r="C109" s="55"/>
      <c r="D109" s="55"/>
      <c r="E109" s="55"/>
      <c r="F109" s="55"/>
      <c r="G109" s="55"/>
      <c r="H109" s="55"/>
      <c r="I109" s="55"/>
    </row>
    <row r="110" spans="2:9" s="9" customFormat="1">
      <c r="B110" s="55"/>
      <c r="C110" s="55"/>
      <c r="D110" s="55"/>
      <c r="E110" s="55"/>
      <c r="F110" s="55"/>
      <c r="G110" s="55"/>
      <c r="H110" s="55"/>
      <c r="I110" s="55"/>
    </row>
    <row r="111" spans="2:9" s="9" customFormat="1">
      <c r="B111" s="954" t="s">
        <v>126</v>
      </c>
      <c r="C111" s="954"/>
      <c r="D111" s="55" t="s">
        <v>166</v>
      </c>
      <c r="E111" s="954" t="s">
        <v>178</v>
      </c>
      <c r="F111" s="954"/>
      <c r="G111" s="954"/>
      <c r="H111" s="954"/>
      <c r="I111" s="954"/>
    </row>
    <row r="112" spans="2:9" s="9" customFormat="1" ht="21" customHeight="1">
      <c r="B112" s="945" t="s">
        <v>249</v>
      </c>
      <c r="C112" s="945"/>
      <c r="D112" s="55" t="s">
        <v>166</v>
      </c>
      <c r="E112" s="945" t="s">
        <v>302</v>
      </c>
      <c r="F112" s="945"/>
      <c r="G112" s="945"/>
      <c r="H112" s="945"/>
      <c r="I112" s="945"/>
    </row>
    <row r="113" spans="2:9" s="9" customFormat="1" ht="61.5" customHeight="1">
      <c r="B113" s="946" t="s">
        <v>251</v>
      </c>
      <c r="C113" s="946"/>
      <c r="D113" s="55" t="s">
        <v>166</v>
      </c>
      <c r="E113" s="947" t="s">
        <v>317</v>
      </c>
      <c r="F113" s="947"/>
      <c r="G113" s="947"/>
      <c r="H113" s="947"/>
      <c r="I113" s="947"/>
    </row>
    <row r="114" spans="2:9" s="9" customFormat="1">
      <c r="B114" s="209"/>
      <c r="C114" s="209"/>
      <c r="D114" s="209"/>
      <c r="E114" s="209"/>
      <c r="F114" s="621"/>
      <c r="G114" s="209"/>
      <c r="H114" s="209"/>
      <c r="I114" s="209"/>
    </row>
    <row r="115" spans="2:9" s="9" customFormat="1">
      <c r="B115" s="948" t="s">
        <v>253</v>
      </c>
      <c r="C115" s="948"/>
      <c r="D115" s="948"/>
      <c r="E115" s="948"/>
      <c r="F115" s="948"/>
      <c r="G115" s="948"/>
      <c r="H115" s="948"/>
      <c r="I115" s="948"/>
    </row>
    <row r="116" spans="2:9" s="9" customFormat="1">
      <c r="B116" s="195">
        <v>1</v>
      </c>
      <c r="C116" s="934" t="s">
        <v>32</v>
      </c>
      <c r="D116" s="934"/>
      <c r="E116" s="934"/>
      <c r="F116" s="934"/>
      <c r="G116" s="934"/>
      <c r="H116" s="934"/>
      <c r="I116" s="934"/>
    </row>
    <row r="117" spans="2:9" s="9" customFormat="1" ht="30.75" customHeight="1">
      <c r="B117" s="225">
        <v>2</v>
      </c>
      <c r="C117" s="934" t="s">
        <v>33</v>
      </c>
      <c r="D117" s="934"/>
      <c r="E117" s="934"/>
      <c r="F117" s="934"/>
      <c r="G117" s="934"/>
      <c r="H117" s="934"/>
      <c r="I117" s="934"/>
    </row>
    <row r="118" spans="2:9" s="9" customFormat="1" ht="18.75" customHeight="1">
      <c r="B118" s="195">
        <v>3</v>
      </c>
      <c r="C118" s="934" t="s">
        <v>34</v>
      </c>
      <c r="D118" s="934"/>
      <c r="E118" s="934"/>
      <c r="F118" s="934"/>
      <c r="G118" s="934"/>
      <c r="H118" s="934"/>
      <c r="I118" s="934"/>
    </row>
    <row r="119" spans="2:9" s="9" customFormat="1" ht="45.75" customHeight="1">
      <c r="B119" s="225">
        <v>4</v>
      </c>
      <c r="C119" s="949" t="s">
        <v>35</v>
      </c>
      <c r="D119" s="949"/>
      <c r="E119" s="949"/>
      <c r="F119" s="949"/>
      <c r="G119" s="949"/>
      <c r="H119" s="949"/>
      <c r="I119" s="949"/>
    </row>
    <row r="120" spans="2:9" s="9" customFormat="1">
      <c r="B120" s="202"/>
      <c r="C120" s="203"/>
      <c r="D120" s="203"/>
      <c r="E120" s="203"/>
      <c r="F120" s="618"/>
      <c r="G120" s="203"/>
      <c r="H120" s="203"/>
      <c r="I120" s="203"/>
    </row>
    <row r="121" spans="2:9" s="9" customFormat="1" ht="14.25" customHeight="1">
      <c r="B121" s="960" t="s">
        <v>254</v>
      </c>
      <c r="C121" s="961"/>
      <c r="D121" s="961"/>
      <c r="E121" s="961"/>
      <c r="F121" s="962"/>
      <c r="G121" s="961"/>
      <c r="H121" s="961"/>
      <c r="I121" s="963"/>
    </row>
    <row r="122" spans="2:9" s="9" customFormat="1" ht="19.5" customHeight="1">
      <c r="B122" s="71" t="s">
        <v>202</v>
      </c>
      <c r="C122" s="72"/>
      <c r="D122" s="72" t="s">
        <v>166</v>
      </c>
      <c r="E122" s="72"/>
      <c r="F122" s="650"/>
      <c r="G122" s="72"/>
      <c r="H122" s="72"/>
      <c r="I122" s="73"/>
    </row>
    <row r="123" spans="2:9" s="9" customFormat="1" ht="30.75" customHeight="1">
      <c r="B123" s="237"/>
      <c r="C123" s="957" t="s">
        <v>318</v>
      </c>
      <c r="D123" s="957"/>
      <c r="E123" s="957"/>
      <c r="F123" s="958"/>
      <c r="G123" s="957"/>
      <c r="H123" s="957"/>
      <c r="I123" s="959"/>
    </row>
    <row r="124" spans="2:9" s="9" customFormat="1" ht="19.5" customHeight="1">
      <c r="B124" s="71" t="s">
        <v>220</v>
      </c>
      <c r="C124" s="74"/>
      <c r="D124" s="74" t="s">
        <v>166</v>
      </c>
      <c r="E124" s="74"/>
      <c r="F124" s="651"/>
      <c r="G124" s="74"/>
      <c r="H124" s="74"/>
      <c r="I124" s="75"/>
    </row>
    <row r="125" spans="2:9" s="9" customFormat="1">
      <c r="B125" s="195">
        <v>1</v>
      </c>
      <c r="C125" s="934" t="s">
        <v>319</v>
      </c>
      <c r="D125" s="934"/>
      <c r="E125" s="934"/>
      <c r="F125" s="934"/>
      <c r="G125" s="934"/>
      <c r="H125" s="934"/>
      <c r="I125" s="934"/>
    </row>
    <row r="126" spans="2:9" s="9" customFormat="1" ht="32.25" customHeight="1">
      <c r="B126" s="225">
        <v>2</v>
      </c>
      <c r="C126" s="934" t="s">
        <v>320</v>
      </c>
      <c r="D126" s="934"/>
      <c r="E126" s="934"/>
      <c r="F126" s="934"/>
      <c r="G126" s="934"/>
      <c r="H126" s="934"/>
      <c r="I126" s="934"/>
    </row>
    <row r="127" spans="2:9" s="9" customFormat="1" ht="28.5" customHeight="1">
      <c r="B127" s="225">
        <v>3</v>
      </c>
      <c r="C127" s="934" t="s">
        <v>321</v>
      </c>
      <c r="D127" s="934"/>
      <c r="E127" s="934"/>
      <c r="F127" s="934"/>
      <c r="G127" s="934"/>
      <c r="H127" s="934"/>
      <c r="I127" s="934"/>
    </row>
    <row r="128" spans="2:9" s="9" customFormat="1">
      <c r="B128" s="195">
        <v>4</v>
      </c>
      <c r="C128" s="934" t="s">
        <v>322</v>
      </c>
      <c r="D128" s="934"/>
      <c r="E128" s="934"/>
      <c r="F128" s="934"/>
      <c r="G128" s="934"/>
      <c r="H128" s="934"/>
      <c r="I128" s="934"/>
    </row>
    <row r="129" spans="2:9" s="9" customFormat="1" ht="30.75" customHeight="1">
      <c r="B129" s="225">
        <v>5</v>
      </c>
      <c r="C129" s="934" t="s">
        <v>323</v>
      </c>
      <c r="D129" s="934"/>
      <c r="E129" s="934"/>
      <c r="F129" s="934"/>
      <c r="G129" s="934"/>
      <c r="H129" s="934"/>
      <c r="I129" s="934"/>
    </row>
    <row r="130" spans="2:9" s="9" customFormat="1" ht="45.75" customHeight="1">
      <c r="B130" s="225">
        <v>6</v>
      </c>
      <c r="C130" s="949" t="s">
        <v>324</v>
      </c>
      <c r="D130" s="949"/>
      <c r="E130" s="949"/>
      <c r="F130" s="949"/>
      <c r="G130" s="949"/>
      <c r="H130" s="949"/>
      <c r="I130" s="949"/>
    </row>
    <row r="131" spans="2:9" s="9" customFormat="1" ht="16.5" customHeight="1">
      <c r="B131" s="76" t="s">
        <v>442</v>
      </c>
      <c r="C131" s="77"/>
      <c r="D131" s="77" t="s">
        <v>166</v>
      </c>
      <c r="E131" s="77"/>
      <c r="F131" s="652"/>
      <c r="G131" s="77"/>
      <c r="H131" s="77"/>
      <c r="I131" s="78"/>
    </row>
    <row r="132" spans="2:9" s="9" customFormat="1" ht="28.5" customHeight="1">
      <c r="B132" s="236"/>
      <c r="C132" s="955" t="s">
        <v>325</v>
      </c>
      <c r="D132" s="955"/>
      <c r="E132" s="955"/>
      <c r="F132" s="955"/>
      <c r="G132" s="955"/>
      <c r="H132" s="955"/>
      <c r="I132" s="956"/>
    </row>
    <row r="133" spans="2:9" s="9" customFormat="1">
      <c r="B133" s="79" t="s">
        <v>223</v>
      </c>
      <c r="C133" s="80"/>
      <c r="D133" s="80" t="s">
        <v>166</v>
      </c>
      <c r="E133" s="80"/>
      <c r="F133" s="653"/>
      <c r="G133" s="80"/>
      <c r="H133" s="80"/>
      <c r="I133" s="81"/>
    </row>
    <row r="134" spans="2:9" s="9" customFormat="1">
      <c r="B134" s="964"/>
      <c r="C134" s="966"/>
      <c r="D134" s="966"/>
      <c r="E134" s="966"/>
      <c r="F134" s="966"/>
      <c r="G134" s="966"/>
      <c r="H134" s="966"/>
      <c r="I134" s="967"/>
    </row>
    <row r="135" spans="2:9" s="9" customFormat="1">
      <c r="B135" s="965"/>
      <c r="C135" s="968"/>
      <c r="D135" s="968"/>
      <c r="E135" s="968"/>
      <c r="F135" s="968"/>
      <c r="G135" s="968"/>
      <c r="H135" s="968"/>
      <c r="I135" s="969"/>
    </row>
    <row r="136" spans="2:9" s="9" customFormat="1">
      <c r="B136" s="213"/>
      <c r="C136" s="213"/>
      <c r="D136" s="213"/>
      <c r="E136" s="213"/>
      <c r="F136" s="622"/>
      <c r="G136" s="213"/>
      <c r="H136" s="213"/>
      <c r="I136" s="213"/>
    </row>
    <row r="137" spans="2:9" s="9" customFormat="1">
      <c r="B137" s="213"/>
      <c r="C137" s="213"/>
      <c r="D137" s="213"/>
      <c r="E137" s="213"/>
      <c r="F137" s="622"/>
      <c r="G137" s="213"/>
      <c r="H137" s="213"/>
      <c r="I137" s="213"/>
    </row>
    <row r="138" spans="2:9" s="9" customFormat="1">
      <c r="B138" s="213"/>
      <c r="C138" s="213"/>
      <c r="D138" s="213"/>
      <c r="E138" s="213"/>
      <c r="F138" s="622"/>
      <c r="G138" s="213"/>
      <c r="H138" s="213"/>
      <c r="I138" s="213"/>
    </row>
    <row r="139" spans="2:9" s="9" customFormat="1">
      <c r="B139" s="213"/>
      <c r="C139" s="213"/>
      <c r="D139" s="213"/>
      <c r="E139" s="213"/>
      <c r="F139" s="622"/>
      <c r="G139" s="213"/>
      <c r="H139" s="213"/>
      <c r="I139" s="213"/>
    </row>
    <row r="140" spans="2:9" s="9" customFormat="1">
      <c r="B140" s="234"/>
      <c r="C140" s="234"/>
      <c r="D140" s="234"/>
      <c r="E140" s="234"/>
      <c r="F140" s="622"/>
      <c r="G140" s="234"/>
      <c r="H140" s="234"/>
      <c r="I140" s="234"/>
    </row>
    <row r="141" spans="2:9" s="9" customFormat="1">
      <c r="B141" s="213"/>
      <c r="C141" s="213"/>
      <c r="D141" s="213"/>
      <c r="E141" s="213"/>
      <c r="F141" s="622"/>
      <c r="G141" s="213"/>
      <c r="H141" s="213"/>
      <c r="I141" s="213"/>
    </row>
    <row r="142" spans="2:9" s="9" customFormat="1" ht="14.25" customHeight="1">
      <c r="B142" s="954" t="s">
        <v>127</v>
      </c>
      <c r="C142" s="954"/>
      <c r="D142" s="55" t="s">
        <v>166</v>
      </c>
      <c r="E142" s="65" t="s">
        <v>295</v>
      </c>
      <c r="F142" s="65"/>
      <c r="G142" s="65"/>
      <c r="H142" s="65"/>
      <c r="I142" s="55"/>
    </row>
    <row r="143" spans="2:9" s="9" customFormat="1" ht="15" customHeight="1">
      <c r="B143" s="945" t="s">
        <v>249</v>
      </c>
      <c r="C143" s="945"/>
      <c r="D143" s="55" t="s">
        <v>166</v>
      </c>
      <c r="E143" s="55" t="s">
        <v>302</v>
      </c>
      <c r="F143" s="55"/>
      <c r="G143" s="55"/>
      <c r="H143" s="55"/>
      <c r="I143" s="55"/>
    </row>
    <row r="144" spans="2:9" s="9" customFormat="1" ht="101.25" customHeight="1">
      <c r="B144" s="947" t="s">
        <v>251</v>
      </c>
      <c r="C144" s="947"/>
      <c r="D144" s="209" t="s">
        <v>166</v>
      </c>
      <c r="E144" s="932" t="s">
        <v>326</v>
      </c>
      <c r="F144" s="932"/>
      <c r="G144" s="932"/>
      <c r="H144" s="932"/>
      <c r="I144" s="932"/>
    </row>
    <row r="145" spans="2:9" s="9" customFormat="1" ht="6" customHeight="1">
      <c r="B145" s="209"/>
      <c r="C145" s="209"/>
      <c r="D145" s="209"/>
      <c r="E145" s="209"/>
      <c r="F145" s="621"/>
      <c r="G145" s="209"/>
      <c r="H145" s="209"/>
      <c r="I145" s="209"/>
    </row>
    <row r="146" spans="2:9" s="9" customFormat="1" ht="13.5" customHeight="1">
      <c r="B146" s="948" t="s">
        <v>253</v>
      </c>
      <c r="C146" s="948"/>
      <c r="D146" s="948"/>
      <c r="E146" s="948"/>
      <c r="F146" s="948"/>
      <c r="G146" s="948"/>
      <c r="H146" s="948"/>
      <c r="I146" s="948"/>
    </row>
    <row r="147" spans="2:9" s="9" customFormat="1" ht="42.75" customHeight="1">
      <c r="B147" s="225">
        <v>1</v>
      </c>
      <c r="C147" s="934" t="s">
        <v>38</v>
      </c>
      <c r="D147" s="934"/>
      <c r="E147" s="934"/>
      <c r="F147" s="934"/>
      <c r="G147" s="934"/>
      <c r="H147" s="934"/>
      <c r="I147" s="934"/>
    </row>
    <row r="148" spans="2:9" s="9" customFormat="1" ht="27.75" customHeight="1">
      <c r="B148" s="225">
        <v>2</v>
      </c>
      <c r="C148" s="934" t="s">
        <v>39</v>
      </c>
      <c r="D148" s="934"/>
      <c r="E148" s="934"/>
      <c r="F148" s="934"/>
      <c r="G148" s="934"/>
      <c r="H148" s="934"/>
      <c r="I148" s="934"/>
    </row>
    <row r="149" spans="2:9" s="9" customFormat="1" ht="27.75" customHeight="1">
      <c r="B149" s="225">
        <v>3</v>
      </c>
      <c r="C149" s="934" t="s">
        <v>40</v>
      </c>
      <c r="D149" s="934"/>
      <c r="E149" s="934"/>
      <c r="F149" s="934"/>
      <c r="G149" s="934"/>
      <c r="H149" s="934"/>
      <c r="I149" s="934"/>
    </row>
    <row r="150" spans="2:9" s="9" customFormat="1" ht="57.75" customHeight="1">
      <c r="B150" s="225">
        <v>4</v>
      </c>
      <c r="C150" s="949" t="s">
        <v>327</v>
      </c>
      <c r="D150" s="949"/>
      <c r="E150" s="949"/>
      <c r="F150" s="949"/>
      <c r="G150" s="949"/>
      <c r="H150" s="949"/>
      <c r="I150" s="949"/>
    </row>
    <row r="151" spans="2:9" s="9" customFormat="1" ht="29.25" customHeight="1">
      <c r="B151" s="225">
        <v>5</v>
      </c>
      <c r="C151" s="934" t="s">
        <v>41</v>
      </c>
      <c r="D151" s="934"/>
      <c r="E151" s="934"/>
      <c r="F151" s="934"/>
      <c r="G151" s="934"/>
      <c r="H151" s="934"/>
      <c r="I151" s="934"/>
    </row>
    <row r="152" spans="2:9" s="9" customFormat="1" ht="45" customHeight="1">
      <c r="B152" s="225">
        <v>6</v>
      </c>
      <c r="C152" s="934" t="s">
        <v>328</v>
      </c>
      <c r="D152" s="934"/>
      <c r="E152" s="934"/>
      <c r="F152" s="934"/>
      <c r="G152" s="934"/>
      <c r="H152" s="934"/>
      <c r="I152" s="934"/>
    </row>
    <row r="153" spans="2:9" s="9" customFormat="1" ht="29.25" customHeight="1">
      <c r="B153" s="225">
        <v>7</v>
      </c>
      <c r="C153" s="934" t="s">
        <v>43</v>
      </c>
      <c r="D153" s="934"/>
      <c r="E153" s="934"/>
      <c r="F153" s="934"/>
      <c r="G153" s="934"/>
      <c r="H153" s="934"/>
      <c r="I153" s="934"/>
    </row>
    <row r="154" spans="2:9" s="9" customFormat="1" ht="17.25" customHeight="1">
      <c r="B154" s="195">
        <v>8</v>
      </c>
      <c r="C154" s="934" t="s">
        <v>329</v>
      </c>
      <c r="D154" s="934"/>
      <c r="E154" s="934"/>
      <c r="F154" s="934"/>
      <c r="G154" s="934"/>
      <c r="H154" s="934"/>
      <c r="I154" s="934"/>
    </row>
    <row r="155" spans="2:9" s="9" customFormat="1" ht="30" customHeight="1">
      <c r="B155" s="225">
        <v>9</v>
      </c>
      <c r="C155" s="934" t="s">
        <v>45</v>
      </c>
      <c r="D155" s="934"/>
      <c r="E155" s="934"/>
      <c r="F155" s="934"/>
      <c r="G155" s="934"/>
      <c r="H155" s="934"/>
      <c r="I155" s="934"/>
    </row>
    <row r="156" spans="2:9" s="9" customFormat="1" ht="47.25" customHeight="1">
      <c r="B156" s="225">
        <v>10</v>
      </c>
      <c r="C156" s="934" t="s">
        <v>330</v>
      </c>
      <c r="D156" s="934"/>
      <c r="E156" s="934"/>
      <c r="F156" s="934"/>
      <c r="G156" s="934"/>
      <c r="H156" s="934"/>
      <c r="I156" s="934"/>
    </row>
    <row r="157" spans="2:9" s="9" customFormat="1" ht="31.5" customHeight="1">
      <c r="B157" s="225">
        <v>11</v>
      </c>
      <c r="C157" s="934" t="s">
        <v>46</v>
      </c>
      <c r="D157" s="934"/>
      <c r="E157" s="934"/>
      <c r="F157" s="934"/>
      <c r="G157" s="934"/>
      <c r="H157" s="934"/>
      <c r="I157" s="934"/>
    </row>
    <row r="158" spans="2:9" s="9" customFormat="1" ht="8.25" customHeight="1">
      <c r="B158" s="209"/>
      <c r="C158" s="209"/>
      <c r="D158" s="209"/>
      <c r="E158" s="209"/>
      <c r="F158" s="621"/>
      <c r="G158" s="209"/>
      <c r="H158" s="209"/>
      <c r="I158" s="209"/>
    </row>
    <row r="159" spans="2:9" s="9" customFormat="1">
      <c r="B159" s="948" t="s">
        <v>254</v>
      </c>
      <c r="C159" s="948"/>
      <c r="D159" s="948"/>
      <c r="E159" s="948"/>
      <c r="F159" s="948"/>
      <c r="G159" s="948"/>
      <c r="H159" s="948"/>
      <c r="I159" s="948"/>
    </row>
    <row r="160" spans="2:9" s="9" customFormat="1" ht="14.25" customHeight="1">
      <c r="B160" s="71" t="s">
        <v>202</v>
      </c>
      <c r="C160" s="72"/>
      <c r="D160" s="128" t="s">
        <v>166</v>
      </c>
      <c r="E160" s="72"/>
      <c r="F160" s="650"/>
      <c r="G160" s="72"/>
      <c r="H160" s="72"/>
      <c r="I160" s="73"/>
    </row>
    <row r="161" spans="2:9" s="9" customFormat="1" ht="13.5" customHeight="1">
      <c r="B161" s="940" t="s">
        <v>304</v>
      </c>
      <c r="C161" s="940"/>
      <c r="D161" s="940"/>
      <c r="E161" s="940"/>
      <c r="F161" s="940"/>
      <c r="G161" s="940"/>
      <c r="H161" s="940"/>
      <c r="I161" s="940"/>
    </row>
    <row r="162" spans="2:9" s="9" customFormat="1" ht="42" customHeight="1">
      <c r="B162" s="225">
        <v>1</v>
      </c>
      <c r="C162" s="934" t="s">
        <v>331</v>
      </c>
      <c r="D162" s="934"/>
      <c r="E162" s="934"/>
      <c r="F162" s="934"/>
      <c r="G162" s="934"/>
      <c r="H162" s="934"/>
      <c r="I162" s="934"/>
    </row>
    <row r="163" spans="2:9" s="9" customFormat="1" ht="30" customHeight="1">
      <c r="B163" s="225">
        <v>2</v>
      </c>
      <c r="C163" s="934" t="s">
        <v>332</v>
      </c>
      <c r="D163" s="934"/>
      <c r="E163" s="934"/>
      <c r="F163" s="934"/>
      <c r="G163" s="934"/>
      <c r="H163" s="934"/>
      <c r="I163" s="934"/>
    </row>
    <row r="164" spans="2:9" s="9" customFormat="1" ht="15" customHeight="1">
      <c r="B164" s="225">
        <v>3</v>
      </c>
      <c r="C164" s="934" t="s">
        <v>333</v>
      </c>
      <c r="D164" s="934"/>
      <c r="E164" s="934"/>
      <c r="F164" s="934"/>
      <c r="G164" s="934"/>
      <c r="H164" s="934"/>
      <c r="I164" s="934"/>
    </row>
    <row r="165" spans="2:9" s="9" customFormat="1" ht="13.5" customHeight="1">
      <c r="B165" s="71" t="s">
        <v>220</v>
      </c>
      <c r="C165" s="72"/>
      <c r="D165" s="72" t="s">
        <v>166</v>
      </c>
      <c r="E165" s="72"/>
      <c r="F165" s="650"/>
      <c r="G165" s="72"/>
      <c r="H165" s="72"/>
      <c r="I165" s="73"/>
    </row>
    <row r="166" spans="2:9" s="9" customFormat="1" ht="28.5" customHeight="1">
      <c r="B166" s="225">
        <v>1</v>
      </c>
      <c r="C166" s="934" t="s">
        <v>334</v>
      </c>
      <c r="D166" s="934"/>
      <c r="E166" s="934"/>
      <c r="F166" s="934"/>
      <c r="G166" s="934"/>
      <c r="H166" s="934"/>
      <c r="I166" s="934"/>
    </row>
    <row r="167" spans="2:9" s="9" customFormat="1" ht="30" customHeight="1">
      <c r="B167" s="225">
        <v>2</v>
      </c>
      <c r="C167" s="934" t="s">
        <v>335</v>
      </c>
      <c r="D167" s="934"/>
      <c r="E167" s="934"/>
      <c r="F167" s="934"/>
      <c r="G167" s="934"/>
      <c r="H167" s="934"/>
      <c r="I167" s="934"/>
    </row>
    <row r="168" spans="2:9" s="9" customFormat="1" ht="41.25" customHeight="1">
      <c r="B168" s="225">
        <v>3</v>
      </c>
      <c r="C168" s="934" t="s">
        <v>336</v>
      </c>
      <c r="D168" s="934"/>
      <c r="E168" s="934"/>
      <c r="F168" s="934"/>
      <c r="G168" s="934"/>
      <c r="H168" s="934"/>
      <c r="I168" s="934"/>
    </row>
    <row r="169" spans="2:9" s="9" customFormat="1">
      <c r="B169" s="225">
        <v>4</v>
      </c>
      <c r="C169" s="949" t="s">
        <v>337</v>
      </c>
      <c r="D169" s="949"/>
      <c r="E169" s="949"/>
      <c r="F169" s="949"/>
      <c r="G169" s="949"/>
      <c r="H169" s="949"/>
      <c r="I169" s="949"/>
    </row>
    <row r="170" spans="2:9" s="9" customFormat="1" ht="45" customHeight="1">
      <c r="B170" s="225">
        <v>5</v>
      </c>
      <c r="C170" s="934" t="s">
        <v>338</v>
      </c>
      <c r="D170" s="934"/>
      <c r="E170" s="934"/>
      <c r="F170" s="934"/>
      <c r="G170" s="934"/>
      <c r="H170" s="934"/>
      <c r="I170" s="934"/>
    </row>
    <row r="171" spans="2:9" s="9" customFormat="1" ht="60" customHeight="1">
      <c r="B171" s="225">
        <v>6</v>
      </c>
      <c r="C171" s="949" t="s">
        <v>339</v>
      </c>
      <c r="D171" s="949"/>
      <c r="E171" s="949"/>
      <c r="F171" s="949"/>
      <c r="G171" s="949"/>
      <c r="H171" s="949"/>
      <c r="I171" s="949"/>
    </row>
    <row r="172" spans="2:9" s="9" customFormat="1" ht="15" customHeight="1">
      <c r="B172" s="82" t="s">
        <v>442</v>
      </c>
      <c r="C172" s="83"/>
      <c r="D172" s="72" t="s">
        <v>166</v>
      </c>
      <c r="E172" s="72"/>
      <c r="F172" s="650"/>
      <c r="G172" s="72"/>
      <c r="H172" s="72"/>
      <c r="I172" s="73"/>
    </row>
    <row r="173" spans="2:9" s="9" customFormat="1" ht="32.25" customHeight="1">
      <c r="B173" s="235"/>
      <c r="C173" s="934" t="s">
        <v>340</v>
      </c>
      <c r="D173" s="934"/>
      <c r="E173" s="934"/>
      <c r="F173" s="934"/>
      <c r="G173" s="934"/>
      <c r="H173" s="934"/>
      <c r="I173" s="934"/>
    </row>
    <row r="174" spans="2:9" s="9" customFormat="1">
      <c r="B174" s="79" t="s">
        <v>223</v>
      </c>
      <c r="C174" s="80"/>
      <c r="D174" s="80" t="s">
        <v>166</v>
      </c>
      <c r="E174" s="80"/>
      <c r="F174" s="653"/>
      <c r="G174" s="80"/>
      <c r="H174" s="80"/>
      <c r="I174" s="81"/>
    </row>
    <row r="175" spans="2:9" s="9" customFormat="1" ht="5.25" customHeight="1">
      <c r="B175" s="233"/>
      <c r="C175" s="968"/>
      <c r="D175" s="968"/>
      <c r="E175" s="968"/>
      <c r="F175" s="968"/>
      <c r="G175" s="968"/>
      <c r="H175" s="968"/>
      <c r="I175" s="969"/>
    </row>
    <row r="176" spans="2:9" s="9" customFormat="1">
      <c r="B176" s="209"/>
      <c r="C176" s="209"/>
      <c r="D176" s="209"/>
      <c r="E176" s="209"/>
      <c r="F176" s="621"/>
      <c r="G176" s="209"/>
      <c r="H176" s="209"/>
      <c r="I176" s="209"/>
    </row>
    <row r="177" spans="2:9" s="9" customFormat="1">
      <c r="B177" s="209"/>
      <c r="C177" s="209"/>
      <c r="D177" s="209"/>
      <c r="E177" s="209"/>
      <c r="F177" s="621"/>
      <c r="G177" s="209"/>
      <c r="H177" s="209"/>
      <c r="I177" s="209"/>
    </row>
    <row r="178" spans="2:9" s="9" customFormat="1">
      <c r="B178" s="55"/>
      <c r="C178" s="55"/>
      <c r="D178" s="55"/>
      <c r="E178" s="55"/>
      <c r="F178" s="55"/>
      <c r="G178" s="55"/>
      <c r="H178" s="55"/>
      <c r="I178" s="55"/>
    </row>
    <row r="179" spans="2:9" s="9" customFormat="1">
      <c r="B179" s="954" t="s">
        <v>128</v>
      </c>
      <c r="C179" s="954"/>
      <c r="D179" s="55" t="s">
        <v>166</v>
      </c>
      <c r="E179" s="954" t="s">
        <v>296</v>
      </c>
      <c r="F179" s="954"/>
      <c r="G179" s="954"/>
      <c r="H179" s="954"/>
      <c r="I179" s="954"/>
    </row>
    <row r="180" spans="2:9" s="9" customFormat="1" ht="12.75" customHeight="1">
      <c r="B180" s="945" t="s">
        <v>249</v>
      </c>
      <c r="C180" s="945"/>
      <c r="D180" s="55" t="s">
        <v>166</v>
      </c>
      <c r="E180" s="945" t="s">
        <v>341</v>
      </c>
      <c r="F180" s="945"/>
      <c r="G180" s="945"/>
      <c r="H180" s="945"/>
      <c r="I180" s="945"/>
    </row>
    <row r="181" spans="2:9" s="9" customFormat="1" ht="74.25" customHeight="1">
      <c r="B181" s="947" t="s">
        <v>251</v>
      </c>
      <c r="C181" s="947"/>
      <c r="D181" s="209" t="s">
        <v>166</v>
      </c>
      <c r="E181" s="932" t="s">
        <v>342</v>
      </c>
      <c r="F181" s="932"/>
      <c r="G181" s="932"/>
      <c r="H181" s="932"/>
      <c r="I181" s="932"/>
    </row>
    <row r="182" spans="2:9" s="9" customFormat="1" ht="10.5" customHeight="1">
      <c r="B182" s="209"/>
      <c r="C182" s="209"/>
      <c r="D182" s="209"/>
      <c r="E182" s="209"/>
      <c r="F182" s="621"/>
      <c r="G182" s="209"/>
      <c r="H182" s="209"/>
      <c r="I182" s="209"/>
    </row>
    <row r="183" spans="2:9" s="9" customFormat="1">
      <c r="B183" s="948" t="s">
        <v>253</v>
      </c>
      <c r="C183" s="948"/>
      <c r="D183" s="948"/>
      <c r="E183" s="948"/>
      <c r="F183" s="948"/>
      <c r="G183" s="948"/>
      <c r="H183" s="948"/>
      <c r="I183" s="948"/>
    </row>
    <row r="184" spans="2:9" s="9" customFormat="1" ht="30" customHeight="1">
      <c r="B184" s="225">
        <v>1</v>
      </c>
      <c r="C184" s="934" t="s">
        <v>56</v>
      </c>
      <c r="D184" s="934"/>
      <c r="E184" s="934"/>
      <c r="F184" s="934"/>
      <c r="G184" s="934"/>
      <c r="H184" s="934"/>
      <c r="I184" s="934"/>
    </row>
    <row r="185" spans="2:9" s="9" customFormat="1" ht="30" customHeight="1">
      <c r="B185" s="225">
        <v>2</v>
      </c>
      <c r="C185" s="934" t="s">
        <v>57</v>
      </c>
      <c r="D185" s="934"/>
      <c r="E185" s="934"/>
      <c r="F185" s="934"/>
      <c r="G185" s="934"/>
      <c r="H185" s="934"/>
      <c r="I185" s="934"/>
    </row>
    <row r="186" spans="2:9" s="9" customFormat="1" ht="30" customHeight="1">
      <c r="B186" s="225">
        <v>3</v>
      </c>
      <c r="C186" s="934" t="s">
        <v>58</v>
      </c>
      <c r="D186" s="934"/>
      <c r="E186" s="934"/>
      <c r="F186" s="934"/>
      <c r="G186" s="934"/>
      <c r="H186" s="934"/>
      <c r="I186" s="934"/>
    </row>
    <row r="187" spans="2:9" s="9" customFormat="1" ht="30" customHeight="1">
      <c r="B187" s="225">
        <v>4</v>
      </c>
      <c r="C187" s="934" t="s">
        <v>59</v>
      </c>
      <c r="D187" s="934"/>
      <c r="E187" s="934"/>
      <c r="F187" s="934"/>
      <c r="G187" s="934"/>
      <c r="H187" s="934"/>
      <c r="I187" s="934"/>
    </row>
    <row r="188" spans="2:9" s="9" customFormat="1" ht="30" customHeight="1">
      <c r="B188" s="225">
        <v>5</v>
      </c>
      <c r="C188" s="934" t="s">
        <v>60</v>
      </c>
      <c r="D188" s="934"/>
      <c r="E188" s="934"/>
      <c r="F188" s="934"/>
      <c r="G188" s="934"/>
      <c r="H188" s="934"/>
      <c r="I188" s="934"/>
    </row>
    <row r="189" spans="2:9" s="9" customFormat="1" ht="30" customHeight="1">
      <c r="B189" s="225">
        <v>6</v>
      </c>
      <c r="C189" s="934" t="s">
        <v>61</v>
      </c>
      <c r="D189" s="934"/>
      <c r="E189" s="934"/>
      <c r="F189" s="934"/>
      <c r="G189" s="934"/>
      <c r="H189" s="934"/>
      <c r="I189" s="934"/>
    </row>
    <row r="190" spans="2:9" s="9" customFormat="1" ht="30" customHeight="1">
      <c r="B190" s="225">
        <v>7</v>
      </c>
      <c r="C190" s="934" t="s">
        <v>62</v>
      </c>
      <c r="D190" s="934"/>
      <c r="E190" s="934"/>
      <c r="F190" s="934"/>
      <c r="G190" s="934"/>
      <c r="H190" s="934"/>
      <c r="I190" s="934"/>
    </row>
    <row r="191" spans="2:9" s="9" customFormat="1">
      <c r="B191" s="209"/>
      <c r="C191" s="209"/>
      <c r="D191" s="209"/>
      <c r="E191" s="209"/>
      <c r="F191" s="621"/>
      <c r="G191" s="209"/>
      <c r="H191" s="209"/>
      <c r="I191" s="209"/>
    </row>
    <row r="192" spans="2:9" s="9" customFormat="1" ht="15" customHeight="1">
      <c r="B192" s="948" t="s">
        <v>254</v>
      </c>
      <c r="C192" s="948"/>
      <c r="D192" s="948"/>
      <c r="E192" s="948"/>
      <c r="F192" s="948"/>
      <c r="G192" s="948"/>
      <c r="H192" s="948"/>
      <c r="I192" s="948"/>
    </row>
    <row r="193" spans="2:9" s="9" customFormat="1" ht="15" customHeight="1">
      <c r="B193" s="82" t="s">
        <v>202</v>
      </c>
      <c r="C193" s="83"/>
      <c r="D193" s="72" t="s">
        <v>166</v>
      </c>
      <c r="E193" s="72"/>
      <c r="F193" s="650"/>
      <c r="G193" s="72"/>
      <c r="H193" s="72"/>
      <c r="I193" s="73"/>
    </row>
    <row r="194" spans="2:9" s="9" customFormat="1" ht="30" customHeight="1">
      <c r="B194" s="940" t="s">
        <v>343</v>
      </c>
      <c r="C194" s="940"/>
      <c r="D194" s="940"/>
      <c r="E194" s="940"/>
      <c r="F194" s="940"/>
      <c r="G194" s="940"/>
      <c r="H194" s="940"/>
      <c r="I194" s="940"/>
    </row>
    <row r="195" spans="2:9" s="9" customFormat="1" ht="30" customHeight="1">
      <c r="B195" s="225">
        <v>1</v>
      </c>
      <c r="C195" s="934" t="s">
        <v>344</v>
      </c>
      <c r="D195" s="934"/>
      <c r="E195" s="934"/>
      <c r="F195" s="934"/>
      <c r="G195" s="934"/>
      <c r="H195" s="934"/>
      <c r="I195" s="934"/>
    </row>
    <row r="196" spans="2:9" s="9" customFormat="1" ht="30" customHeight="1">
      <c r="B196" s="225">
        <v>2</v>
      </c>
      <c r="C196" s="934" t="s">
        <v>345</v>
      </c>
      <c r="D196" s="934"/>
      <c r="E196" s="934"/>
      <c r="F196" s="934"/>
      <c r="G196" s="934"/>
      <c r="H196" s="934"/>
      <c r="I196" s="934"/>
    </row>
    <row r="197" spans="2:9" s="9" customFormat="1">
      <c r="B197" s="195">
        <v>3</v>
      </c>
      <c r="C197" s="934" t="s">
        <v>346</v>
      </c>
      <c r="D197" s="934"/>
      <c r="E197" s="934"/>
      <c r="F197" s="934"/>
      <c r="G197" s="934"/>
      <c r="H197" s="934"/>
      <c r="I197" s="934"/>
    </row>
    <row r="198" spans="2:9" s="9" customFormat="1" ht="15" customHeight="1">
      <c r="B198" s="82" t="s">
        <v>220</v>
      </c>
      <c r="C198" s="71"/>
      <c r="D198" s="84" t="s">
        <v>166</v>
      </c>
      <c r="E198" s="84"/>
      <c r="F198" s="654"/>
      <c r="G198" s="84"/>
      <c r="H198" s="84"/>
      <c r="I198" s="85"/>
    </row>
    <row r="199" spans="2:9" s="9" customFormat="1" ht="29.25" customHeight="1">
      <c r="B199" s="225">
        <v>1</v>
      </c>
      <c r="C199" s="934" t="s">
        <v>347</v>
      </c>
      <c r="D199" s="934"/>
      <c r="E199" s="934"/>
      <c r="F199" s="934"/>
      <c r="G199" s="934"/>
      <c r="H199" s="934"/>
      <c r="I199" s="934"/>
    </row>
    <row r="200" spans="2:9" s="9" customFormat="1" ht="29.25" customHeight="1">
      <c r="B200" s="225">
        <v>2</v>
      </c>
      <c r="C200" s="934" t="s">
        <v>348</v>
      </c>
      <c r="D200" s="934"/>
      <c r="E200" s="934"/>
      <c r="F200" s="934"/>
      <c r="G200" s="934"/>
      <c r="H200" s="934"/>
      <c r="I200" s="934"/>
    </row>
    <row r="201" spans="2:9" s="9" customFormat="1" ht="43.5" customHeight="1">
      <c r="B201" s="225">
        <v>3</v>
      </c>
      <c r="C201" s="934" t="s">
        <v>349</v>
      </c>
      <c r="D201" s="934"/>
      <c r="E201" s="934"/>
      <c r="F201" s="934"/>
      <c r="G201" s="934"/>
      <c r="H201" s="934"/>
      <c r="I201" s="934"/>
    </row>
    <row r="202" spans="2:9" s="9" customFormat="1" ht="29.25" customHeight="1">
      <c r="B202" s="225">
        <v>4</v>
      </c>
      <c r="C202" s="934" t="s">
        <v>350</v>
      </c>
      <c r="D202" s="934"/>
      <c r="E202" s="934"/>
      <c r="F202" s="934"/>
      <c r="G202" s="934"/>
      <c r="H202" s="934"/>
      <c r="I202" s="934"/>
    </row>
    <row r="203" spans="2:9" s="9" customFormat="1" ht="29.25" customHeight="1">
      <c r="B203" s="225">
        <v>5</v>
      </c>
      <c r="C203" s="934" t="s">
        <v>351</v>
      </c>
      <c r="D203" s="934"/>
      <c r="E203" s="934"/>
      <c r="F203" s="934"/>
      <c r="G203" s="934"/>
      <c r="H203" s="934"/>
      <c r="I203" s="934"/>
    </row>
    <row r="204" spans="2:9" s="9" customFormat="1">
      <c r="B204" s="82" t="s">
        <v>222</v>
      </c>
      <c r="C204" s="71"/>
      <c r="D204" s="84" t="s">
        <v>166</v>
      </c>
      <c r="E204" s="84"/>
      <c r="F204" s="654"/>
      <c r="G204" s="84"/>
      <c r="H204" s="84"/>
      <c r="I204" s="85"/>
    </row>
    <row r="205" spans="2:9" s="9" customFormat="1" ht="30.75" customHeight="1">
      <c r="B205" s="225">
        <v>1</v>
      </c>
      <c r="C205" s="934" t="s">
        <v>352</v>
      </c>
      <c r="D205" s="934"/>
      <c r="E205" s="934"/>
      <c r="F205" s="934"/>
      <c r="G205" s="934"/>
      <c r="H205" s="934"/>
      <c r="I205" s="934"/>
    </row>
    <row r="206" spans="2:9" s="9" customFormat="1" ht="30.75" customHeight="1">
      <c r="B206" s="225">
        <v>2</v>
      </c>
      <c r="C206" s="934" t="s">
        <v>353</v>
      </c>
      <c r="D206" s="934"/>
      <c r="E206" s="934"/>
      <c r="F206" s="934"/>
      <c r="G206" s="934"/>
      <c r="H206" s="934"/>
      <c r="I206" s="934"/>
    </row>
    <row r="207" spans="2:9" s="9" customFormat="1">
      <c r="B207" s="975" t="s">
        <v>274</v>
      </c>
      <c r="C207" s="975"/>
      <c r="D207" s="975"/>
      <c r="E207" s="975"/>
      <c r="F207" s="975"/>
      <c r="G207" s="975"/>
      <c r="H207" s="975"/>
      <c r="I207" s="975"/>
    </row>
    <row r="208" spans="2:9" s="9" customFormat="1" ht="18" customHeight="1">
      <c r="B208" s="60">
        <v>1</v>
      </c>
      <c r="C208" s="60" t="s">
        <v>354</v>
      </c>
      <c r="D208" s="60"/>
      <c r="E208" s="60"/>
      <c r="F208" s="60"/>
      <c r="G208" s="60"/>
      <c r="H208" s="686"/>
      <c r="I208" s="687"/>
    </row>
    <row r="209" spans="2:9" s="9" customFormat="1">
      <c r="B209" s="55"/>
      <c r="C209" s="55"/>
      <c r="D209" s="55"/>
      <c r="E209" s="55"/>
      <c r="F209" s="55"/>
      <c r="G209" s="55"/>
      <c r="H209" s="55"/>
      <c r="I209" s="55"/>
    </row>
    <row r="210" spans="2:9" s="9" customFormat="1">
      <c r="B210" s="55"/>
      <c r="C210" s="55"/>
      <c r="D210" s="55"/>
      <c r="E210" s="55"/>
      <c r="F210" s="55"/>
      <c r="G210" s="55"/>
      <c r="H210" s="55"/>
      <c r="I210" s="55"/>
    </row>
    <row r="211" spans="2:9" s="9" customFormat="1" ht="15" customHeight="1">
      <c r="B211" s="65" t="s">
        <v>129</v>
      </c>
      <c r="C211" s="55"/>
      <c r="D211" s="55" t="s">
        <v>166</v>
      </c>
      <c r="E211" s="65" t="s">
        <v>358</v>
      </c>
      <c r="F211" s="65"/>
      <c r="G211" s="65"/>
      <c r="H211" s="65"/>
      <c r="I211" s="55"/>
    </row>
    <row r="212" spans="2:9" s="9" customFormat="1" ht="15" customHeight="1">
      <c r="B212" s="55" t="s">
        <v>249</v>
      </c>
      <c r="C212" s="55"/>
      <c r="D212" s="55" t="s">
        <v>166</v>
      </c>
      <c r="E212" s="55" t="s">
        <v>302</v>
      </c>
      <c r="F212" s="55"/>
      <c r="G212" s="55"/>
      <c r="H212" s="55"/>
      <c r="I212" s="55"/>
    </row>
    <row r="213" spans="2:9" s="9" customFormat="1" ht="59.25" customHeight="1">
      <c r="B213" s="166" t="s">
        <v>251</v>
      </c>
      <c r="C213" s="166"/>
      <c r="D213" s="166" t="s">
        <v>166</v>
      </c>
      <c r="E213" s="896" t="s">
        <v>359</v>
      </c>
      <c r="F213" s="896"/>
      <c r="G213" s="896"/>
      <c r="H213" s="896"/>
      <c r="I213" s="896"/>
    </row>
    <row r="214" spans="2:9" s="9" customFormat="1" ht="15" customHeight="1">
      <c r="B214" s="55"/>
      <c r="C214" s="55"/>
      <c r="D214" s="55"/>
      <c r="E214" s="55"/>
      <c r="F214" s="55"/>
      <c r="G214" s="55"/>
      <c r="H214" s="55"/>
      <c r="I214" s="55"/>
    </row>
    <row r="215" spans="2:9" s="9" customFormat="1" ht="15" customHeight="1">
      <c r="B215" s="976" t="s">
        <v>253</v>
      </c>
      <c r="C215" s="976"/>
      <c r="D215" s="976"/>
      <c r="E215" s="976"/>
      <c r="F215" s="976"/>
      <c r="G215" s="976"/>
      <c r="H215" s="976"/>
      <c r="I215" s="976"/>
    </row>
    <row r="216" spans="2:9" s="9" customFormat="1" ht="44.25" customHeight="1">
      <c r="B216" s="232">
        <v>1</v>
      </c>
      <c r="C216" s="896" t="s">
        <v>65</v>
      </c>
      <c r="D216" s="896"/>
      <c r="E216" s="896"/>
      <c r="F216" s="896"/>
      <c r="G216" s="896"/>
      <c r="H216" s="896"/>
      <c r="I216" s="896"/>
    </row>
    <row r="217" spans="2:9" s="9" customFormat="1" ht="44.25" customHeight="1">
      <c r="B217" s="232">
        <v>2</v>
      </c>
      <c r="C217" s="896" t="s">
        <v>66</v>
      </c>
      <c r="D217" s="896"/>
      <c r="E217" s="896"/>
      <c r="F217" s="896"/>
      <c r="G217" s="896"/>
      <c r="H217" s="896"/>
      <c r="I217" s="896"/>
    </row>
    <row r="218" spans="2:9" s="9" customFormat="1" ht="29.25" customHeight="1">
      <c r="B218" s="232">
        <v>3</v>
      </c>
      <c r="C218" s="896" t="s">
        <v>67</v>
      </c>
      <c r="D218" s="896"/>
      <c r="E218" s="896"/>
      <c r="F218" s="896"/>
      <c r="G218" s="896"/>
      <c r="H218" s="896"/>
      <c r="I218" s="896"/>
    </row>
    <row r="219" spans="2:9" s="9" customFormat="1" ht="29.25" customHeight="1">
      <c r="B219" s="232">
        <v>4</v>
      </c>
      <c r="C219" s="896" t="s">
        <v>355</v>
      </c>
      <c r="D219" s="896"/>
      <c r="E219" s="896"/>
      <c r="F219" s="896"/>
      <c r="G219" s="896"/>
      <c r="H219" s="896"/>
      <c r="I219" s="896"/>
    </row>
    <row r="220" spans="2:9" s="9" customFormat="1" ht="29.25" customHeight="1">
      <c r="B220" s="232">
        <v>5</v>
      </c>
      <c r="C220" s="896" t="s">
        <v>356</v>
      </c>
      <c r="D220" s="896"/>
      <c r="E220" s="896"/>
      <c r="F220" s="896"/>
      <c r="G220" s="896"/>
      <c r="H220" s="896"/>
      <c r="I220" s="896"/>
    </row>
    <row r="221" spans="2:9" s="9" customFormat="1" ht="29.25" customHeight="1">
      <c r="B221" s="232">
        <v>6</v>
      </c>
      <c r="C221" s="896" t="s">
        <v>357</v>
      </c>
      <c r="D221" s="896"/>
      <c r="E221" s="896"/>
      <c r="F221" s="896"/>
      <c r="G221" s="896"/>
      <c r="H221" s="896"/>
      <c r="I221" s="896"/>
    </row>
    <row r="222" spans="2:9" s="9" customFormat="1" ht="15" customHeight="1">
      <c r="B222" s="191"/>
      <c r="C222" s="191"/>
      <c r="D222" s="191"/>
      <c r="E222" s="191"/>
      <c r="F222" s="616"/>
      <c r="G222" s="191"/>
      <c r="H222" s="191"/>
      <c r="I222" s="191"/>
    </row>
    <row r="223" spans="2:9" s="9" customFormat="1" ht="15" customHeight="1">
      <c r="B223" s="970" t="s">
        <v>254</v>
      </c>
      <c r="C223" s="970"/>
      <c r="D223" s="970"/>
      <c r="E223" s="970"/>
      <c r="F223" s="970"/>
      <c r="G223" s="970"/>
      <c r="H223" s="970"/>
      <c r="I223" s="970"/>
    </row>
    <row r="224" spans="2:9" s="9" customFormat="1" ht="15" customHeight="1">
      <c r="B224" s="82" t="s">
        <v>202</v>
      </c>
      <c r="C224" s="71"/>
      <c r="D224" s="84" t="s">
        <v>166</v>
      </c>
      <c r="E224" s="84"/>
      <c r="F224" s="654"/>
      <c r="G224" s="84"/>
      <c r="H224" s="84"/>
      <c r="I224" s="85"/>
    </row>
    <row r="225" spans="2:9" s="9" customFormat="1" ht="15" customHeight="1">
      <c r="B225" s="189"/>
      <c r="C225" s="971" t="s">
        <v>360</v>
      </c>
      <c r="D225" s="971"/>
      <c r="E225" s="971"/>
      <c r="F225" s="971"/>
      <c r="G225" s="971"/>
      <c r="H225" s="971"/>
      <c r="I225" s="971"/>
    </row>
    <row r="226" spans="2:9" s="9" customFormat="1">
      <c r="B226" s="82" t="s">
        <v>220</v>
      </c>
      <c r="C226" s="71"/>
      <c r="D226" s="84" t="s">
        <v>166</v>
      </c>
      <c r="E226" s="84"/>
      <c r="F226" s="654"/>
      <c r="G226" s="84"/>
      <c r="H226" s="84"/>
      <c r="I226" s="85"/>
    </row>
    <row r="227" spans="2:9" s="9" customFormat="1" ht="15" customHeight="1">
      <c r="B227" s="198">
        <v>1</v>
      </c>
      <c r="C227" s="972" t="s">
        <v>361</v>
      </c>
      <c r="D227" s="972"/>
      <c r="E227" s="972"/>
      <c r="F227" s="973"/>
      <c r="G227" s="972"/>
      <c r="H227" s="972"/>
      <c r="I227" s="972"/>
    </row>
    <row r="228" spans="2:9" s="9" customFormat="1" ht="15" customHeight="1">
      <c r="B228" s="211"/>
      <c r="C228" s="974" t="s">
        <v>443</v>
      </c>
      <c r="D228" s="974"/>
      <c r="E228" s="974"/>
      <c r="F228" s="974"/>
      <c r="G228" s="974"/>
      <c r="H228" s="974"/>
      <c r="I228" s="974"/>
    </row>
    <row r="229" spans="2:9" s="9" customFormat="1" ht="15" customHeight="1">
      <c r="B229" s="211"/>
      <c r="C229" s="974" t="s">
        <v>444</v>
      </c>
      <c r="D229" s="974"/>
      <c r="E229" s="974"/>
      <c r="F229" s="974"/>
      <c r="G229" s="974"/>
      <c r="H229" s="974"/>
      <c r="I229" s="974"/>
    </row>
    <row r="230" spans="2:9" s="9" customFormat="1" ht="15" customHeight="1">
      <c r="B230" s="211"/>
      <c r="C230" s="974" t="s">
        <v>445</v>
      </c>
      <c r="D230" s="974"/>
      <c r="E230" s="974"/>
      <c r="F230" s="974"/>
      <c r="G230" s="974"/>
      <c r="H230" s="974"/>
      <c r="I230" s="974"/>
    </row>
    <row r="231" spans="2:9" s="9" customFormat="1" ht="15" customHeight="1">
      <c r="B231" s="211"/>
      <c r="C231" s="974" t="s">
        <v>446</v>
      </c>
      <c r="D231" s="974"/>
      <c r="E231" s="974"/>
      <c r="F231" s="974"/>
      <c r="G231" s="974"/>
      <c r="H231" s="974"/>
      <c r="I231" s="974"/>
    </row>
    <row r="232" spans="2:9" s="9" customFormat="1" ht="15" customHeight="1">
      <c r="B232" s="211"/>
      <c r="C232" s="974" t="s">
        <v>447</v>
      </c>
      <c r="D232" s="974"/>
      <c r="E232" s="974"/>
      <c r="F232" s="974"/>
      <c r="G232" s="974"/>
      <c r="H232" s="974"/>
      <c r="I232" s="974"/>
    </row>
    <row r="233" spans="2:9" s="9" customFormat="1" ht="17.25" customHeight="1">
      <c r="B233" s="199"/>
      <c r="C233" s="977" t="s">
        <v>448</v>
      </c>
      <c r="D233" s="977"/>
      <c r="E233" s="977"/>
      <c r="F233" s="977"/>
      <c r="G233" s="977"/>
      <c r="H233" s="977"/>
      <c r="I233" s="977"/>
    </row>
    <row r="234" spans="2:9" s="9" customFormat="1" ht="45" customHeight="1">
      <c r="B234" s="225">
        <v>2</v>
      </c>
      <c r="C234" s="971" t="s">
        <v>362</v>
      </c>
      <c r="D234" s="971"/>
      <c r="E234" s="971"/>
      <c r="F234" s="971"/>
      <c r="G234" s="971"/>
      <c r="H234" s="971"/>
      <c r="I234" s="971"/>
    </row>
    <row r="235" spans="2:9" s="9" customFormat="1" ht="29.25" customHeight="1">
      <c r="B235" s="225">
        <v>3</v>
      </c>
      <c r="C235" s="971" t="s">
        <v>363</v>
      </c>
      <c r="D235" s="971"/>
      <c r="E235" s="971"/>
      <c r="F235" s="971"/>
      <c r="G235" s="971"/>
      <c r="H235" s="971"/>
      <c r="I235" s="971"/>
    </row>
    <row r="236" spans="2:9" s="9" customFormat="1" ht="29.25" customHeight="1">
      <c r="B236" s="225">
        <v>4</v>
      </c>
      <c r="C236" s="971" t="s">
        <v>364</v>
      </c>
      <c r="D236" s="971"/>
      <c r="E236" s="971"/>
      <c r="F236" s="971"/>
      <c r="G236" s="971"/>
      <c r="H236" s="971"/>
      <c r="I236" s="971"/>
    </row>
    <row r="237" spans="2:9" s="9" customFormat="1" ht="29.25" customHeight="1">
      <c r="B237" s="225">
        <v>5</v>
      </c>
      <c r="C237" s="971" t="s">
        <v>365</v>
      </c>
      <c r="D237" s="971"/>
      <c r="E237" s="971"/>
      <c r="F237" s="971"/>
      <c r="G237" s="971"/>
      <c r="H237" s="971"/>
      <c r="I237" s="971"/>
    </row>
    <row r="238" spans="2:9" s="9" customFormat="1" ht="15" customHeight="1">
      <c r="B238" s="225">
        <v>6</v>
      </c>
      <c r="C238" s="971" t="s">
        <v>366</v>
      </c>
      <c r="D238" s="971"/>
      <c r="E238" s="971"/>
      <c r="F238" s="971"/>
      <c r="G238" s="971"/>
      <c r="H238" s="971"/>
      <c r="I238" s="971"/>
    </row>
    <row r="239" spans="2:9" s="9" customFormat="1" ht="29.25" customHeight="1">
      <c r="B239" s="225">
        <v>7</v>
      </c>
      <c r="C239" s="971" t="s">
        <v>367</v>
      </c>
      <c r="D239" s="971"/>
      <c r="E239" s="971"/>
      <c r="F239" s="971"/>
      <c r="G239" s="971"/>
      <c r="H239" s="971"/>
      <c r="I239" s="971"/>
    </row>
    <row r="240" spans="2:9" s="9" customFormat="1" ht="15" customHeight="1">
      <c r="B240" s="82" t="s">
        <v>442</v>
      </c>
      <c r="C240" s="83"/>
      <c r="D240" s="72" t="s">
        <v>166</v>
      </c>
      <c r="E240" s="72"/>
      <c r="F240" s="650"/>
      <c r="G240" s="72"/>
      <c r="H240" s="72"/>
      <c r="I240" s="73"/>
    </row>
    <row r="241" spans="2:9" s="9" customFormat="1" ht="34.5" customHeight="1">
      <c r="B241" s="227"/>
      <c r="C241" s="972" t="s">
        <v>368</v>
      </c>
      <c r="D241" s="972"/>
      <c r="E241" s="972"/>
      <c r="F241" s="973"/>
      <c r="G241" s="972"/>
      <c r="H241" s="972"/>
      <c r="I241" s="972"/>
    </row>
    <row r="242" spans="2:9" s="9" customFormat="1">
      <c r="B242" s="68" t="s">
        <v>223</v>
      </c>
      <c r="C242" s="69"/>
      <c r="D242" s="69" t="s">
        <v>166</v>
      </c>
      <c r="E242" s="69"/>
      <c r="F242" s="649"/>
      <c r="G242" s="69"/>
      <c r="H242" s="69"/>
      <c r="I242" s="70"/>
    </row>
    <row r="243" spans="2:9" s="9" customFormat="1">
      <c r="B243" s="950"/>
      <c r="C243" s="950"/>
      <c r="D243" s="950"/>
      <c r="E243" s="950"/>
      <c r="F243" s="953"/>
      <c r="G243" s="950"/>
      <c r="H243" s="950"/>
      <c r="I243" s="950"/>
    </row>
    <row r="244" spans="2:9" s="9" customFormat="1" ht="30.75" customHeight="1">
      <c r="B244" s="952"/>
      <c r="C244" s="952"/>
      <c r="D244" s="952"/>
      <c r="E244" s="952"/>
      <c r="F244" s="952"/>
      <c r="G244" s="952"/>
      <c r="H244" s="952"/>
      <c r="I244" s="952"/>
    </row>
    <row r="245" spans="2:9" s="9" customFormat="1" ht="15" customHeight="1">
      <c r="B245" s="191"/>
      <c r="C245" s="191"/>
      <c r="D245" s="191"/>
      <c r="E245" s="191"/>
      <c r="F245" s="616"/>
      <c r="G245" s="191"/>
      <c r="H245" s="191"/>
      <c r="I245" s="191"/>
    </row>
    <row r="246" spans="2:9" s="9" customFormat="1" ht="15" customHeight="1">
      <c r="B246" s="191"/>
      <c r="C246" s="86"/>
      <c r="D246" s="191"/>
      <c r="E246" s="191"/>
      <c r="F246" s="616"/>
      <c r="G246" s="191"/>
      <c r="H246" s="191"/>
      <c r="I246" s="191"/>
    </row>
    <row r="247" spans="2:9" s="9" customFormat="1" ht="15" customHeight="1">
      <c r="B247" s="978" t="s">
        <v>130</v>
      </c>
      <c r="C247" s="978"/>
      <c r="D247" s="191" t="s">
        <v>166</v>
      </c>
      <c r="E247" s="196" t="s">
        <v>369</v>
      </c>
      <c r="F247" s="623"/>
      <c r="G247" s="196"/>
      <c r="H247" s="196"/>
      <c r="I247" s="191"/>
    </row>
    <row r="248" spans="2:9" s="9" customFormat="1" ht="13.5" customHeight="1">
      <c r="B248" s="896" t="s">
        <v>249</v>
      </c>
      <c r="C248" s="896"/>
      <c r="D248" s="191" t="s">
        <v>166</v>
      </c>
      <c r="E248" s="896" t="s">
        <v>302</v>
      </c>
      <c r="F248" s="896"/>
      <c r="G248" s="896"/>
      <c r="H248" s="896"/>
      <c r="I248" s="896"/>
    </row>
    <row r="249" spans="2:9" s="9" customFormat="1" ht="89.25" customHeight="1">
      <c r="B249" s="896" t="s">
        <v>251</v>
      </c>
      <c r="C249" s="896"/>
      <c r="D249" s="191" t="s">
        <v>166</v>
      </c>
      <c r="E249" s="979" t="s">
        <v>370</v>
      </c>
      <c r="F249" s="979"/>
      <c r="G249" s="979"/>
      <c r="H249" s="979"/>
      <c r="I249" s="979"/>
    </row>
    <row r="250" spans="2:9" s="9" customFormat="1" ht="15" customHeight="1">
      <c r="B250" s="191"/>
      <c r="C250" s="191"/>
      <c r="D250" s="191"/>
      <c r="E250" s="191"/>
      <c r="F250" s="616"/>
      <c r="G250" s="191"/>
      <c r="H250" s="191"/>
      <c r="I250" s="191"/>
    </row>
    <row r="251" spans="2:9" s="9" customFormat="1" ht="17.25" customHeight="1">
      <c r="B251" s="981" t="s">
        <v>253</v>
      </c>
      <c r="C251" s="981"/>
      <c r="D251" s="981"/>
      <c r="E251" s="981"/>
      <c r="F251" s="981"/>
      <c r="G251" s="981"/>
      <c r="H251" s="981"/>
      <c r="I251" s="981"/>
    </row>
    <row r="252" spans="2:9" s="9" customFormat="1" ht="29.25" customHeight="1">
      <c r="B252" s="225">
        <v>1</v>
      </c>
      <c r="C252" s="971" t="s">
        <v>70</v>
      </c>
      <c r="D252" s="971"/>
      <c r="E252" s="971"/>
      <c r="F252" s="971"/>
      <c r="G252" s="971"/>
      <c r="H252" s="971"/>
      <c r="I252" s="971"/>
    </row>
    <row r="253" spans="2:9" s="9" customFormat="1" ht="42.75" customHeight="1">
      <c r="B253" s="225">
        <v>2</v>
      </c>
      <c r="C253" s="982" t="s">
        <v>71</v>
      </c>
      <c r="D253" s="982"/>
      <c r="E253" s="982"/>
      <c r="F253" s="982"/>
      <c r="G253" s="982"/>
      <c r="H253" s="982"/>
      <c r="I253" s="982"/>
    </row>
    <row r="254" spans="2:9" s="9" customFormat="1" ht="45" customHeight="1">
      <c r="B254" s="225">
        <v>3</v>
      </c>
      <c r="C254" s="971" t="s">
        <v>72</v>
      </c>
      <c r="D254" s="971"/>
      <c r="E254" s="971"/>
      <c r="F254" s="971"/>
      <c r="G254" s="971"/>
      <c r="H254" s="971"/>
      <c r="I254" s="971"/>
    </row>
    <row r="255" spans="2:9" s="9" customFormat="1" ht="45.75" customHeight="1">
      <c r="B255" s="225">
        <v>4</v>
      </c>
      <c r="C255" s="971" t="s">
        <v>73</v>
      </c>
      <c r="D255" s="971"/>
      <c r="E255" s="971"/>
      <c r="F255" s="971"/>
      <c r="G255" s="971"/>
      <c r="H255" s="971"/>
      <c r="I255" s="971"/>
    </row>
    <row r="256" spans="2:9" s="9" customFormat="1" ht="27" customHeight="1">
      <c r="B256" s="225">
        <v>5</v>
      </c>
      <c r="C256" s="971" t="s">
        <v>74</v>
      </c>
      <c r="D256" s="971"/>
      <c r="E256" s="971"/>
      <c r="F256" s="971"/>
      <c r="G256" s="971"/>
      <c r="H256" s="971"/>
      <c r="I256" s="971"/>
    </row>
    <row r="257" spans="2:9" s="9" customFormat="1" ht="15" customHeight="1">
      <c r="B257" s="191"/>
      <c r="C257" s="191"/>
      <c r="D257" s="191"/>
      <c r="E257" s="191"/>
      <c r="F257" s="616"/>
      <c r="G257" s="191"/>
      <c r="H257" s="191"/>
      <c r="I257" s="191"/>
    </row>
    <row r="258" spans="2:9" s="9" customFormat="1" ht="15" customHeight="1">
      <c r="B258" s="970" t="s">
        <v>254</v>
      </c>
      <c r="C258" s="970"/>
      <c r="D258" s="970"/>
      <c r="E258" s="970"/>
      <c r="F258" s="970"/>
      <c r="G258" s="970"/>
      <c r="H258" s="970"/>
      <c r="I258" s="970"/>
    </row>
    <row r="259" spans="2:9" s="9" customFormat="1" ht="15" customHeight="1">
      <c r="B259" s="82" t="s">
        <v>202</v>
      </c>
      <c r="C259" s="87"/>
      <c r="D259" s="74" t="s">
        <v>166</v>
      </c>
      <c r="E259" s="74"/>
      <c r="F259" s="651"/>
      <c r="G259" s="74"/>
      <c r="H259" s="74"/>
      <c r="I259" s="75"/>
    </row>
    <row r="260" spans="2:9" s="9" customFormat="1" ht="60" customHeight="1">
      <c r="B260" s="225">
        <v>1</v>
      </c>
      <c r="C260" s="980" t="s">
        <v>371</v>
      </c>
      <c r="D260" s="980"/>
      <c r="E260" s="980"/>
      <c r="F260" s="980"/>
      <c r="G260" s="980"/>
      <c r="H260" s="980"/>
      <c r="I260" s="980"/>
    </row>
    <row r="261" spans="2:9" s="9" customFormat="1" ht="18.75" customHeight="1">
      <c r="B261" s="227">
        <v>2</v>
      </c>
      <c r="C261" s="972" t="s">
        <v>372</v>
      </c>
      <c r="D261" s="972"/>
      <c r="E261" s="972"/>
      <c r="F261" s="973"/>
      <c r="G261" s="972"/>
      <c r="H261" s="972"/>
      <c r="I261" s="972"/>
    </row>
    <row r="262" spans="2:9" s="9" customFormat="1" ht="15" customHeight="1">
      <c r="B262" s="76" t="s">
        <v>220</v>
      </c>
      <c r="C262" s="88"/>
      <c r="D262" s="88" t="s">
        <v>166</v>
      </c>
      <c r="E262" s="88"/>
      <c r="F262" s="655"/>
      <c r="G262" s="88"/>
      <c r="H262" s="88"/>
      <c r="I262" s="89"/>
    </row>
    <row r="263" spans="2:9" s="9" customFormat="1" ht="15" customHeight="1">
      <c r="B263" s="210"/>
      <c r="C263" s="193"/>
      <c r="D263" s="193"/>
      <c r="E263" s="193"/>
      <c r="F263" s="617"/>
      <c r="G263" s="193"/>
      <c r="H263" s="193"/>
      <c r="I263" s="194"/>
    </row>
    <row r="264" spans="2:9" s="9" customFormat="1" ht="15" customHeight="1">
      <c r="B264" s="210"/>
      <c r="C264" s="193"/>
      <c r="D264" s="193"/>
      <c r="E264" s="193"/>
      <c r="F264" s="617"/>
      <c r="G264" s="193"/>
      <c r="H264" s="193"/>
      <c r="I264" s="194"/>
    </row>
    <row r="265" spans="2:9" s="9" customFormat="1" ht="15" customHeight="1">
      <c r="B265" s="90"/>
      <c r="C265" s="200"/>
      <c r="D265" s="200"/>
      <c r="E265" s="200"/>
      <c r="F265" s="619"/>
      <c r="G265" s="200"/>
      <c r="H265" s="200"/>
      <c r="I265" s="201"/>
    </row>
    <row r="266" spans="2:9" s="9" customFormat="1" ht="15" customHeight="1">
      <c r="B266" s="76" t="s">
        <v>222</v>
      </c>
      <c r="C266" s="88"/>
      <c r="D266" s="88" t="s">
        <v>166</v>
      </c>
      <c r="E266" s="88"/>
      <c r="F266" s="655"/>
      <c r="G266" s="88"/>
      <c r="H266" s="88"/>
      <c r="I266" s="89"/>
    </row>
    <row r="267" spans="2:9" s="9" customFormat="1" ht="44.25" customHeight="1">
      <c r="B267" s="229">
        <v>1</v>
      </c>
      <c r="C267" s="925" t="s">
        <v>373</v>
      </c>
      <c r="D267" s="925"/>
      <c r="E267" s="925"/>
      <c r="F267" s="925"/>
      <c r="G267" s="925"/>
      <c r="H267" s="925"/>
      <c r="I267" s="926"/>
    </row>
    <row r="268" spans="2:9" s="9" customFormat="1" ht="32.25" customHeight="1">
      <c r="B268" s="229">
        <v>2</v>
      </c>
      <c r="C268" s="925" t="s">
        <v>374</v>
      </c>
      <c r="D268" s="925"/>
      <c r="E268" s="925"/>
      <c r="F268" s="925"/>
      <c r="G268" s="925"/>
      <c r="H268" s="925"/>
      <c r="I268" s="926"/>
    </row>
    <row r="269" spans="2:9" s="9" customFormat="1" ht="32.25" customHeight="1">
      <c r="B269" s="229">
        <v>3</v>
      </c>
      <c r="C269" s="925" t="s">
        <v>375</v>
      </c>
      <c r="D269" s="925"/>
      <c r="E269" s="925"/>
      <c r="F269" s="925"/>
      <c r="G269" s="925"/>
      <c r="H269" s="925"/>
      <c r="I269" s="926"/>
    </row>
    <row r="270" spans="2:9" s="9" customFormat="1" ht="32.25" customHeight="1">
      <c r="B270" s="229">
        <v>4</v>
      </c>
      <c r="C270" s="925" t="s">
        <v>376</v>
      </c>
      <c r="D270" s="925"/>
      <c r="E270" s="925"/>
      <c r="F270" s="925"/>
      <c r="G270" s="925"/>
      <c r="H270" s="925"/>
      <c r="I270" s="926"/>
    </row>
    <row r="271" spans="2:9" s="9" customFormat="1">
      <c r="B271" s="68" t="s">
        <v>223</v>
      </c>
      <c r="C271" s="69"/>
      <c r="D271" s="69" t="s">
        <v>166</v>
      </c>
      <c r="E271" s="69"/>
      <c r="F271" s="649"/>
      <c r="G271" s="69"/>
      <c r="H271" s="69"/>
      <c r="I271" s="70"/>
    </row>
    <row r="272" spans="2:9" s="9" customFormat="1">
      <c r="B272" s="950"/>
      <c r="C272" s="950"/>
      <c r="D272" s="950"/>
      <c r="E272" s="950"/>
      <c r="F272" s="953"/>
      <c r="G272" s="950"/>
      <c r="H272" s="950"/>
      <c r="I272" s="950"/>
    </row>
    <row r="273" spans="2:9" s="9" customFormat="1">
      <c r="B273" s="952"/>
      <c r="C273" s="952"/>
      <c r="D273" s="952"/>
      <c r="E273" s="952"/>
      <c r="F273" s="952"/>
      <c r="G273" s="952"/>
      <c r="H273" s="952"/>
      <c r="I273" s="952"/>
    </row>
    <row r="274" spans="2:9" s="9" customFormat="1">
      <c r="B274" s="234"/>
      <c r="C274" s="234"/>
      <c r="D274" s="234"/>
      <c r="E274" s="234"/>
      <c r="F274" s="622"/>
      <c r="G274" s="234"/>
      <c r="H274" s="234"/>
      <c r="I274" s="234"/>
    </row>
    <row r="275" spans="2:9" s="9" customFormat="1">
      <c r="B275" s="191"/>
      <c r="C275" s="191"/>
      <c r="D275" s="191"/>
      <c r="E275" s="191"/>
      <c r="F275" s="616"/>
      <c r="G275" s="191"/>
      <c r="H275" s="191"/>
      <c r="I275" s="191"/>
    </row>
    <row r="276" spans="2:9" s="9" customFormat="1" ht="30.75" customHeight="1">
      <c r="B276" s="978" t="s">
        <v>131</v>
      </c>
      <c r="C276" s="978"/>
      <c r="D276" s="191" t="s">
        <v>166</v>
      </c>
      <c r="E276" s="978" t="s">
        <v>377</v>
      </c>
      <c r="F276" s="978"/>
      <c r="G276" s="978"/>
      <c r="H276" s="978"/>
      <c r="I276" s="978"/>
    </row>
    <row r="277" spans="2:9" s="9" customFormat="1" ht="16.5" customHeight="1">
      <c r="B277" s="896" t="s">
        <v>249</v>
      </c>
      <c r="C277" s="896"/>
      <c r="D277" s="191" t="s">
        <v>166</v>
      </c>
      <c r="E277" s="896" t="s">
        <v>378</v>
      </c>
      <c r="F277" s="896"/>
      <c r="G277" s="896"/>
      <c r="H277" s="896"/>
      <c r="I277" s="896"/>
    </row>
    <row r="278" spans="2:9" s="9" customFormat="1" ht="74.25" customHeight="1">
      <c r="B278" s="983" t="s">
        <v>251</v>
      </c>
      <c r="C278" s="983"/>
      <c r="D278" s="248" t="s">
        <v>166</v>
      </c>
      <c r="E278" s="979" t="s">
        <v>379</v>
      </c>
      <c r="F278" s="979"/>
      <c r="G278" s="979"/>
      <c r="H278" s="979"/>
      <c r="I278" s="979"/>
    </row>
    <row r="279" spans="2:9" s="9" customFormat="1">
      <c r="B279" s="191"/>
      <c r="C279" s="191"/>
      <c r="D279" s="191"/>
      <c r="E279" s="191"/>
      <c r="F279" s="616"/>
      <c r="G279" s="191"/>
      <c r="H279" s="191"/>
      <c r="I279" s="191"/>
    </row>
    <row r="280" spans="2:9" s="9" customFormat="1" ht="15" customHeight="1">
      <c r="B280" s="970" t="s">
        <v>253</v>
      </c>
      <c r="C280" s="970"/>
      <c r="D280" s="970"/>
      <c r="E280" s="970"/>
      <c r="F280" s="970"/>
      <c r="G280" s="970"/>
      <c r="H280" s="970"/>
      <c r="I280" s="970"/>
    </row>
    <row r="281" spans="2:9" s="9" customFormat="1" ht="30" customHeight="1">
      <c r="B281" s="225">
        <v>1</v>
      </c>
      <c r="C281" s="971" t="s">
        <v>77</v>
      </c>
      <c r="D281" s="971"/>
      <c r="E281" s="971"/>
      <c r="F281" s="971"/>
      <c r="G281" s="971"/>
      <c r="H281" s="971"/>
      <c r="I281" s="971"/>
    </row>
    <row r="282" spans="2:9" s="9" customFormat="1" ht="30" customHeight="1">
      <c r="B282" s="225">
        <v>2</v>
      </c>
      <c r="C282" s="971" t="s">
        <v>78</v>
      </c>
      <c r="D282" s="971"/>
      <c r="E282" s="971"/>
      <c r="F282" s="971"/>
      <c r="G282" s="971"/>
      <c r="H282" s="971"/>
      <c r="I282" s="971"/>
    </row>
    <row r="283" spans="2:9" s="9" customFormat="1" ht="30" customHeight="1">
      <c r="B283" s="225">
        <v>3</v>
      </c>
      <c r="C283" s="971" t="s">
        <v>79</v>
      </c>
      <c r="D283" s="971"/>
      <c r="E283" s="971"/>
      <c r="F283" s="971"/>
      <c r="G283" s="971"/>
      <c r="H283" s="971"/>
      <c r="I283" s="971"/>
    </row>
    <row r="284" spans="2:9" s="9" customFormat="1">
      <c r="B284" s="195">
        <v>4</v>
      </c>
      <c r="C284" s="971" t="s">
        <v>80</v>
      </c>
      <c r="D284" s="971"/>
      <c r="E284" s="971"/>
      <c r="F284" s="971"/>
      <c r="G284" s="971"/>
      <c r="H284" s="971"/>
      <c r="I284" s="971"/>
    </row>
    <row r="285" spans="2:9" s="9" customFormat="1" ht="30" customHeight="1">
      <c r="B285" s="225">
        <v>5</v>
      </c>
      <c r="C285" s="971" t="s">
        <v>81</v>
      </c>
      <c r="D285" s="971"/>
      <c r="E285" s="971"/>
      <c r="F285" s="971"/>
      <c r="G285" s="971"/>
      <c r="H285" s="971"/>
      <c r="I285" s="971"/>
    </row>
    <row r="286" spans="2:9" s="9" customFormat="1">
      <c r="B286" s="191"/>
      <c r="C286" s="191"/>
      <c r="D286" s="191"/>
      <c r="E286" s="191"/>
      <c r="F286" s="616"/>
      <c r="G286" s="191"/>
      <c r="H286" s="191"/>
      <c r="I286" s="191"/>
    </row>
    <row r="287" spans="2:9" s="9" customFormat="1">
      <c r="B287" s="984" t="s">
        <v>254</v>
      </c>
      <c r="C287" s="984"/>
      <c r="D287" s="984"/>
      <c r="E287" s="984"/>
      <c r="F287" s="985"/>
      <c r="G287" s="984"/>
      <c r="H287" s="984"/>
      <c r="I287" s="984"/>
    </row>
    <row r="288" spans="2:9" s="9" customFormat="1">
      <c r="B288" s="986" t="s">
        <v>202</v>
      </c>
      <c r="C288" s="986"/>
      <c r="D288" s="986"/>
      <c r="E288" s="986"/>
      <c r="F288" s="986"/>
      <c r="G288" s="986"/>
      <c r="H288" s="986"/>
      <c r="I288" s="986"/>
    </row>
    <row r="289" spans="2:9" s="9" customFormat="1" ht="30.75" customHeight="1">
      <c r="B289" s="210"/>
      <c r="C289" s="925" t="s">
        <v>380</v>
      </c>
      <c r="D289" s="925"/>
      <c r="E289" s="925"/>
      <c r="F289" s="925"/>
      <c r="G289" s="925"/>
      <c r="H289" s="925"/>
      <c r="I289" s="926"/>
    </row>
    <row r="290" spans="2:9" s="9" customFormat="1">
      <c r="B290" s="987" t="s">
        <v>220</v>
      </c>
      <c r="C290" s="988"/>
      <c r="D290" s="988"/>
      <c r="E290" s="988"/>
      <c r="F290" s="988"/>
      <c r="G290" s="988"/>
      <c r="H290" s="988"/>
      <c r="I290" s="989"/>
    </row>
    <row r="291" spans="2:9" s="9" customFormat="1">
      <c r="B291" s="210"/>
      <c r="C291" s="193"/>
      <c r="D291" s="193"/>
      <c r="E291" s="193"/>
      <c r="F291" s="617"/>
      <c r="G291" s="193"/>
      <c r="H291" s="193"/>
      <c r="I291" s="194"/>
    </row>
    <row r="292" spans="2:9" s="9" customFormat="1">
      <c r="B292" s="987" t="s">
        <v>222</v>
      </c>
      <c r="C292" s="988"/>
      <c r="D292" s="988"/>
      <c r="E292" s="988"/>
      <c r="F292" s="988"/>
      <c r="G292" s="988"/>
      <c r="H292" s="988"/>
      <c r="I292" s="989"/>
    </row>
    <row r="293" spans="2:9" s="9" customFormat="1">
      <c r="B293" s="210"/>
      <c r="C293" s="193"/>
      <c r="D293" s="193"/>
      <c r="E293" s="193"/>
      <c r="F293" s="617"/>
      <c r="G293" s="193"/>
      <c r="H293" s="193"/>
      <c r="I293" s="194"/>
    </row>
    <row r="294" spans="2:9" s="9" customFormat="1">
      <c r="B294" s="210"/>
      <c r="C294" s="193"/>
      <c r="D294" s="193"/>
      <c r="E294" s="193"/>
      <c r="F294" s="617"/>
      <c r="G294" s="193"/>
      <c r="H294" s="193"/>
      <c r="I294" s="194"/>
    </row>
    <row r="295" spans="2:9" s="9" customFormat="1">
      <c r="B295" s="91" t="s">
        <v>223</v>
      </c>
      <c r="C295" s="92"/>
      <c r="D295" s="92" t="s">
        <v>166</v>
      </c>
      <c r="E295" s="92"/>
      <c r="F295" s="92"/>
      <c r="G295" s="92"/>
      <c r="H295" s="92"/>
      <c r="I295" s="93"/>
    </row>
    <row r="296" spans="2:9" s="9" customFormat="1" ht="47.25" customHeight="1">
      <c r="B296" s="971" t="s">
        <v>381</v>
      </c>
      <c r="C296" s="971"/>
      <c r="D296" s="971"/>
      <c r="E296" s="971"/>
      <c r="F296" s="971"/>
      <c r="G296" s="971"/>
      <c r="H296" s="971"/>
      <c r="I296" s="971"/>
    </row>
    <row r="297" spans="2:9" s="9" customFormat="1" ht="29.25" customHeight="1">
      <c r="B297" s="226">
        <v>1</v>
      </c>
      <c r="C297" s="971" t="s">
        <v>382</v>
      </c>
      <c r="D297" s="971"/>
      <c r="E297" s="971"/>
      <c r="F297" s="971"/>
      <c r="G297" s="971"/>
      <c r="H297" s="971"/>
      <c r="I297" s="971"/>
    </row>
    <row r="298" spans="2:9" s="9" customFormat="1" ht="49.5" customHeight="1">
      <c r="B298" s="226">
        <v>2</v>
      </c>
      <c r="C298" s="971" t="s">
        <v>383</v>
      </c>
      <c r="D298" s="971"/>
      <c r="E298" s="971"/>
      <c r="F298" s="971"/>
      <c r="G298" s="971"/>
      <c r="H298" s="971"/>
      <c r="I298" s="971"/>
    </row>
    <row r="299" spans="2:9" s="9" customFormat="1" ht="32.25" customHeight="1">
      <c r="B299" s="230">
        <v>3</v>
      </c>
      <c r="C299" s="971" t="s">
        <v>384</v>
      </c>
      <c r="D299" s="971"/>
      <c r="E299" s="971"/>
      <c r="F299" s="971"/>
      <c r="G299" s="971"/>
      <c r="H299" s="971"/>
      <c r="I299" s="971"/>
    </row>
    <row r="300" spans="2:9" s="9" customFormat="1">
      <c r="B300" s="55"/>
      <c r="C300" s="55"/>
      <c r="D300" s="55"/>
      <c r="E300" s="55"/>
      <c r="F300" s="55"/>
      <c r="G300" s="55"/>
      <c r="H300" s="55"/>
      <c r="I300" s="55"/>
    </row>
    <row r="301" spans="2:9" s="9" customFormat="1">
      <c r="B301" s="55"/>
      <c r="C301" s="55"/>
      <c r="D301" s="55"/>
      <c r="E301" s="55"/>
      <c r="F301" s="55"/>
      <c r="G301" s="55"/>
      <c r="H301" s="55"/>
      <c r="I301" s="55"/>
    </row>
    <row r="302" spans="2:9" s="9" customFormat="1">
      <c r="B302" s="55"/>
      <c r="C302" s="55"/>
      <c r="D302" s="55"/>
      <c r="E302" s="55"/>
      <c r="F302" s="55"/>
      <c r="G302" s="55"/>
      <c r="H302" s="55"/>
      <c r="I302" s="55"/>
    </row>
    <row r="303" spans="2:9" s="9" customFormat="1">
      <c r="B303" s="55"/>
      <c r="C303" s="55"/>
      <c r="D303" s="55"/>
      <c r="E303" s="55"/>
      <c r="F303" s="55"/>
      <c r="G303" s="55"/>
      <c r="H303" s="55"/>
      <c r="I303" s="55"/>
    </row>
    <row r="304" spans="2:9" s="9" customFormat="1">
      <c r="B304" s="55"/>
      <c r="C304" s="55"/>
      <c r="D304" s="55"/>
      <c r="E304" s="55"/>
      <c r="F304" s="55"/>
      <c r="G304" s="55"/>
      <c r="H304" s="55"/>
      <c r="I304" s="55"/>
    </row>
    <row r="305" spans="2:9" s="9" customFormat="1">
      <c r="B305" s="55"/>
      <c r="C305" s="55"/>
      <c r="D305" s="55"/>
      <c r="E305" s="55"/>
      <c r="F305" s="55"/>
      <c r="G305" s="55"/>
      <c r="H305" s="55"/>
      <c r="I305" s="55"/>
    </row>
    <row r="306" spans="2:9" s="9" customFormat="1">
      <c r="B306" s="55"/>
      <c r="C306" s="55"/>
      <c r="D306" s="55"/>
      <c r="E306" s="55"/>
      <c r="F306" s="55"/>
      <c r="G306" s="55"/>
      <c r="H306" s="55"/>
      <c r="I306" s="55"/>
    </row>
    <row r="307" spans="2:9" s="9" customFormat="1">
      <c r="B307" s="954" t="s">
        <v>132</v>
      </c>
      <c r="C307" s="954"/>
      <c r="D307" s="65" t="s">
        <v>166</v>
      </c>
      <c r="E307" s="954" t="s">
        <v>184</v>
      </c>
      <c r="F307" s="954"/>
      <c r="G307" s="954"/>
      <c r="H307" s="954"/>
      <c r="I307" s="954"/>
    </row>
    <row r="308" spans="2:9" s="9" customFormat="1">
      <c r="B308" s="945" t="s">
        <v>249</v>
      </c>
      <c r="C308" s="945"/>
      <c r="D308" s="55" t="s">
        <v>166</v>
      </c>
      <c r="E308" s="945" t="s">
        <v>378</v>
      </c>
      <c r="F308" s="945"/>
      <c r="G308" s="945"/>
      <c r="H308" s="945"/>
      <c r="I308" s="945"/>
    </row>
    <row r="309" spans="2:9" s="9" customFormat="1" ht="47.25" customHeight="1">
      <c r="B309" s="945" t="s">
        <v>251</v>
      </c>
      <c r="C309" s="945"/>
      <c r="D309" s="55" t="s">
        <v>166</v>
      </c>
      <c r="E309" s="896" t="s">
        <v>385</v>
      </c>
      <c r="F309" s="896"/>
      <c r="G309" s="896"/>
      <c r="H309" s="896"/>
      <c r="I309" s="896"/>
    </row>
    <row r="310" spans="2:9" s="9" customFormat="1">
      <c r="B310" s="55"/>
      <c r="C310" s="55"/>
      <c r="D310" s="55"/>
      <c r="E310" s="55"/>
      <c r="F310" s="55"/>
      <c r="G310" s="55"/>
      <c r="H310" s="55"/>
      <c r="I310" s="55"/>
    </row>
    <row r="311" spans="2:9" s="9" customFormat="1">
      <c r="B311" s="933" t="s">
        <v>253</v>
      </c>
      <c r="C311" s="933"/>
      <c r="D311" s="933"/>
      <c r="E311" s="933"/>
      <c r="F311" s="933"/>
      <c r="G311" s="933"/>
      <c r="H311" s="933"/>
      <c r="I311" s="933"/>
    </row>
    <row r="312" spans="2:9" s="9" customFormat="1" ht="31.5" customHeight="1">
      <c r="B312" s="231">
        <v>1</v>
      </c>
      <c r="C312" s="971" t="s">
        <v>84</v>
      </c>
      <c r="D312" s="971"/>
      <c r="E312" s="971"/>
      <c r="F312" s="971"/>
      <c r="G312" s="971"/>
      <c r="H312" s="971"/>
      <c r="I312" s="971"/>
    </row>
    <row r="313" spans="2:9" s="9" customFormat="1" ht="31.5" customHeight="1">
      <c r="B313" s="231">
        <v>2</v>
      </c>
      <c r="C313" s="971" t="s">
        <v>85</v>
      </c>
      <c r="D313" s="971"/>
      <c r="E313" s="971"/>
      <c r="F313" s="971"/>
      <c r="G313" s="971"/>
      <c r="H313" s="971"/>
      <c r="I313" s="971"/>
    </row>
    <row r="314" spans="2:9" s="9" customFormat="1" ht="45" customHeight="1">
      <c r="B314" s="231">
        <v>3</v>
      </c>
      <c r="C314" s="971" t="s">
        <v>86</v>
      </c>
      <c r="D314" s="971"/>
      <c r="E314" s="971"/>
      <c r="F314" s="971"/>
      <c r="G314" s="971"/>
      <c r="H314" s="971"/>
      <c r="I314" s="971"/>
    </row>
    <row r="315" spans="2:9" s="9" customFormat="1" ht="31.5" customHeight="1">
      <c r="B315" s="231">
        <v>4</v>
      </c>
      <c r="C315" s="971" t="s">
        <v>87</v>
      </c>
      <c r="D315" s="971"/>
      <c r="E315" s="971"/>
      <c r="F315" s="971"/>
      <c r="G315" s="971"/>
      <c r="H315" s="971"/>
      <c r="I315" s="971"/>
    </row>
    <row r="316" spans="2:9" s="9" customFormat="1" ht="22.5" customHeight="1">
      <c r="B316" s="192">
        <v>5</v>
      </c>
      <c r="C316" s="971" t="s">
        <v>88</v>
      </c>
      <c r="D316" s="971"/>
      <c r="E316" s="971"/>
      <c r="F316" s="971"/>
      <c r="G316" s="971"/>
      <c r="H316" s="971"/>
      <c r="I316" s="971"/>
    </row>
    <row r="317" spans="2:9" s="9" customFormat="1">
      <c r="B317" s="55"/>
      <c r="C317" s="55"/>
      <c r="D317" s="55"/>
      <c r="E317" s="55"/>
      <c r="F317" s="55"/>
      <c r="G317" s="55"/>
      <c r="H317" s="55"/>
      <c r="I317" s="55"/>
    </row>
    <row r="318" spans="2:9" s="9" customFormat="1">
      <c r="B318" s="914" t="s">
        <v>254</v>
      </c>
      <c r="C318" s="915"/>
      <c r="D318" s="915"/>
      <c r="E318" s="915"/>
      <c r="F318" s="916"/>
      <c r="G318" s="915"/>
      <c r="H318" s="915"/>
      <c r="I318" s="917"/>
    </row>
    <row r="319" spans="2:9" s="9" customFormat="1">
      <c r="B319" s="990" t="s">
        <v>202</v>
      </c>
      <c r="C319" s="991"/>
      <c r="D319" s="94" t="s">
        <v>166</v>
      </c>
      <c r="E319" s="94"/>
      <c r="F319" s="656"/>
      <c r="G319" s="94"/>
      <c r="H319" s="94"/>
      <c r="I319" s="95"/>
    </row>
    <row r="320" spans="2:9" s="9" customFormat="1">
      <c r="B320" s="96"/>
      <c r="C320" s="97"/>
      <c r="D320" s="97"/>
      <c r="E320" s="97"/>
      <c r="F320" s="97"/>
      <c r="G320" s="97"/>
      <c r="H320" s="97"/>
      <c r="I320" s="98"/>
    </row>
    <row r="321" spans="2:9" s="9" customFormat="1">
      <c r="B321" s="941" t="s">
        <v>220</v>
      </c>
      <c r="C321" s="942"/>
      <c r="D321" s="55" t="s">
        <v>166</v>
      </c>
      <c r="E321" s="55"/>
      <c r="F321" s="55"/>
      <c r="G321" s="55"/>
      <c r="H321" s="55"/>
      <c r="I321" s="99"/>
    </row>
    <row r="322" spans="2:9" s="9" customFormat="1" ht="31.5" customHeight="1">
      <c r="B322" s="231">
        <v>1</v>
      </c>
      <c r="C322" s="971" t="s">
        <v>386</v>
      </c>
      <c r="D322" s="971"/>
      <c r="E322" s="971"/>
      <c r="F322" s="971"/>
      <c r="G322" s="971"/>
      <c r="H322" s="971"/>
      <c r="I322" s="971"/>
    </row>
    <row r="323" spans="2:9" s="9" customFormat="1" ht="47.25" customHeight="1">
      <c r="B323" s="231">
        <v>2</v>
      </c>
      <c r="C323" s="980" t="s">
        <v>387</v>
      </c>
      <c r="D323" s="980"/>
      <c r="E323" s="980"/>
      <c r="F323" s="980"/>
      <c r="G323" s="980"/>
      <c r="H323" s="980"/>
      <c r="I323" s="980"/>
    </row>
    <row r="324" spans="2:9" s="9" customFormat="1" ht="30.75" customHeight="1">
      <c r="B324" s="231">
        <v>3</v>
      </c>
      <c r="C324" s="971" t="s">
        <v>388</v>
      </c>
      <c r="D324" s="971"/>
      <c r="E324" s="971"/>
      <c r="F324" s="971"/>
      <c r="G324" s="971"/>
      <c r="H324" s="971"/>
      <c r="I324" s="971"/>
    </row>
    <row r="325" spans="2:9" s="9" customFormat="1">
      <c r="B325" s="990" t="s">
        <v>222</v>
      </c>
      <c r="C325" s="991"/>
      <c r="D325" s="94" t="s">
        <v>166</v>
      </c>
      <c r="E325" s="94"/>
      <c r="F325" s="656"/>
      <c r="G325" s="94"/>
      <c r="H325" s="94"/>
      <c r="I325" s="95"/>
    </row>
    <row r="326" spans="2:9" s="9" customFormat="1">
      <c r="B326" s="96"/>
      <c r="C326" s="97"/>
      <c r="D326" s="97"/>
      <c r="E326" s="97"/>
      <c r="F326" s="97"/>
      <c r="G326" s="97"/>
      <c r="H326" s="97"/>
      <c r="I326" s="98"/>
    </row>
    <row r="327" spans="2:9" s="9" customFormat="1">
      <c r="B327" s="954" t="s">
        <v>223</v>
      </c>
      <c r="C327" s="954"/>
      <c r="D327" s="55" t="s">
        <v>166</v>
      </c>
      <c r="E327" s="55"/>
      <c r="F327" s="55"/>
      <c r="G327" s="55"/>
      <c r="H327" s="55"/>
      <c r="I327" s="55"/>
    </row>
    <row r="328" spans="2:9" s="9" customFormat="1" ht="30.75" customHeight="1">
      <c r="B328" s="971" t="s">
        <v>389</v>
      </c>
      <c r="C328" s="971"/>
      <c r="D328" s="971"/>
      <c r="E328" s="971"/>
      <c r="F328" s="971"/>
      <c r="G328" s="971"/>
      <c r="H328" s="971"/>
      <c r="I328" s="971"/>
    </row>
    <row r="329" spans="2:9" s="9" customFormat="1" ht="31.5" customHeight="1">
      <c r="B329" s="226">
        <v>1</v>
      </c>
      <c r="C329" s="971" t="s">
        <v>390</v>
      </c>
      <c r="D329" s="971"/>
      <c r="E329" s="971"/>
      <c r="F329" s="971"/>
      <c r="G329" s="971"/>
      <c r="H329" s="971"/>
      <c r="I329" s="971"/>
    </row>
    <row r="330" spans="2:9" s="9" customFormat="1" ht="60" customHeight="1">
      <c r="B330" s="226">
        <v>2</v>
      </c>
      <c r="C330" s="980" t="s">
        <v>391</v>
      </c>
      <c r="D330" s="980"/>
      <c r="E330" s="980"/>
      <c r="F330" s="980"/>
      <c r="G330" s="980"/>
      <c r="H330" s="980"/>
      <c r="I330" s="980"/>
    </row>
    <row r="331" spans="2:9" s="9" customFormat="1" ht="32.25" customHeight="1">
      <c r="B331" s="226">
        <v>3</v>
      </c>
      <c r="C331" s="971" t="s">
        <v>392</v>
      </c>
      <c r="D331" s="971"/>
      <c r="E331" s="971"/>
      <c r="F331" s="971"/>
      <c r="G331" s="971"/>
      <c r="H331" s="971"/>
      <c r="I331" s="971"/>
    </row>
    <row r="332" spans="2:9" s="9" customFormat="1" ht="33" customHeight="1">
      <c r="B332" s="226">
        <v>4</v>
      </c>
      <c r="C332" s="971" t="s">
        <v>393</v>
      </c>
      <c r="D332" s="971"/>
      <c r="E332" s="971"/>
      <c r="F332" s="971"/>
      <c r="G332" s="971"/>
      <c r="H332" s="971"/>
      <c r="I332" s="971"/>
    </row>
    <row r="333" spans="2:9" s="9" customFormat="1">
      <c r="B333" s="55"/>
      <c r="C333" s="55"/>
      <c r="D333" s="55"/>
      <c r="E333" s="55"/>
      <c r="F333" s="55"/>
      <c r="G333" s="55"/>
      <c r="H333" s="55"/>
      <c r="I333" s="55"/>
    </row>
    <row r="334" spans="2:9" s="9" customFormat="1">
      <c r="B334" s="55"/>
      <c r="C334" s="55"/>
      <c r="D334" s="55"/>
      <c r="E334" s="55"/>
      <c r="F334" s="55"/>
      <c r="G334" s="55"/>
      <c r="H334" s="55"/>
      <c r="I334" s="55"/>
    </row>
    <row r="335" spans="2:9" s="9" customFormat="1">
      <c r="B335" s="55"/>
      <c r="C335" s="55"/>
      <c r="D335" s="55"/>
      <c r="E335" s="55"/>
      <c r="F335" s="55"/>
      <c r="G335" s="55"/>
      <c r="H335" s="55"/>
      <c r="I335" s="55"/>
    </row>
    <row r="336" spans="2:9" s="9" customFormat="1">
      <c r="B336" s="55"/>
      <c r="C336" s="55"/>
      <c r="D336" s="55"/>
      <c r="E336" s="55"/>
      <c r="F336" s="55"/>
      <c r="G336" s="55"/>
      <c r="H336" s="55"/>
      <c r="I336" s="55"/>
    </row>
    <row r="337" spans="2:9" s="9" customFormat="1">
      <c r="B337" s="55"/>
      <c r="C337" s="55"/>
      <c r="D337" s="55"/>
      <c r="E337" s="55"/>
      <c r="F337" s="55"/>
      <c r="G337" s="55"/>
      <c r="H337" s="55"/>
      <c r="I337" s="55"/>
    </row>
    <row r="338" spans="2:9" s="9" customFormat="1">
      <c r="B338" s="55"/>
      <c r="C338" s="55"/>
      <c r="D338" s="55"/>
      <c r="E338" s="55"/>
      <c r="F338" s="55"/>
      <c r="G338" s="55"/>
      <c r="H338" s="55"/>
      <c r="I338" s="55"/>
    </row>
    <row r="339" spans="2:9" s="9" customFormat="1">
      <c r="B339" s="55"/>
      <c r="C339" s="55"/>
      <c r="D339" s="55"/>
      <c r="E339" s="55"/>
      <c r="F339" s="55"/>
      <c r="G339" s="55"/>
      <c r="H339" s="55"/>
      <c r="I339" s="55"/>
    </row>
    <row r="340" spans="2:9" s="9" customFormat="1">
      <c r="B340" s="55"/>
      <c r="C340" s="55"/>
      <c r="D340" s="55"/>
      <c r="E340" s="55"/>
      <c r="F340" s="55"/>
      <c r="G340" s="55"/>
      <c r="H340" s="55"/>
      <c r="I340" s="55"/>
    </row>
    <row r="341" spans="2:9" s="9" customFormat="1">
      <c r="B341" s="55"/>
      <c r="C341" s="55"/>
      <c r="D341" s="55"/>
      <c r="E341" s="55"/>
      <c r="F341" s="55"/>
      <c r="G341" s="55"/>
      <c r="H341" s="55"/>
      <c r="I341" s="55"/>
    </row>
    <row r="342" spans="2:9" s="9" customFormat="1" ht="28.5" customHeight="1">
      <c r="B342" s="993" t="s">
        <v>133</v>
      </c>
      <c r="C342" s="993"/>
      <c r="D342" s="166" t="s">
        <v>166</v>
      </c>
      <c r="E342" s="992" t="s">
        <v>185</v>
      </c>
      <c r="F342" s="992"/>
      <c r="G342" s="992"/>
      <c r="H342" s="992"/>
      <c r="I342" s="992"/>
    </row>
    <row r="343" spans="2:9" s="9" customFormat="1">
      <c r="B343" s="55" t="s">
        <v>249</v>
      </c>
      <c r="C343" s="55"/>
      <c r="D343" s="55" t="s">
        <v>166</v>
      </c>
      <c r="E343" s="55" t="s">
        <v>378</v>
      </c>
      <c r="F343" s="55"/>
      <c r="G343" s="55"/>
      <c r="H343" s="55"/>
      <c r="I343" s="55"/>
    </row>
    <row r="344" spans="2:9" s="9" customFormat="1" ht="77.25" customHeight="1">
      <c r="B344" s="994" t="s">
        <v>251</v>
      </c>
      <c r="C344" s="994"/>
      <c r="D344" s="166" t="s">
        <v>166</v>
      </c>
      <c r="E344" s="896" t="s">
        <v>394</v>
      </c>
      <c r="F344" s="896"/>
      <c r="G344" s="896"/>
      <c r="H344" s="896"/>
      <c r="I344" s="896"/>
    </row>
    <row r="345" spans="2:9" s="9" customFormat="1">
      <c r="B345" s="55"/>
      <c r="C345" s="55"/>
      <c r="D345" s="55"/>
      <c r="E345" s="55"/>
      <c r="F345" s="55"/>
      <c r="G345" s="55"/>
      <c r="H345" s="55"/>
      <c r="I345" s="55"/>
    </row>
    <row r="346" spans="2:9" s="9" customFormat="1">
      <c r="B346" s="933" t="s">
        <v>253</v>
      </c>
      <c r="C346" s="933"/>
      <c r="D346" s="933"/>
      <c r="E346" s="933"/>
      <c r="F346" s="933"/>
      <c r="G346" s="933"/>
      <c r="H346" s="933"/>
      <c r="I346" s="933"/>
    </row>
    <row r="347" spans="2:9" s="9" customFormat="1">
      <c r="B347" s="190">
        <v>1</v>
      </c>
      <c r="C347" s="971" t="s">
        <v>91</v>
      </c>
      <c r="D347" s="971"/>
      <c r="E347" s="971"/>
      <c r="F347" s="971"/>
      <c r="G347" s="971"/>
      <c r="H347" s="971"/>
      <c r="I347" s="971"/>
    </row>
    <row r="348" spans="2:9" s="9" customFormat="1" ht="48.75" customHeight="1">
      <c r="B348" s="230">
        <v>2</v>
      </c>
      <c r="C348" s="971" t="s">
        <v>92</v>
      </c>
      <c r="D348" s="971"/>
      <c r="E348" s="971"/>
      <c r="F348" s="971"/>
      <c r="G348" s="971"/>
      <c r="H348" s="971"/>
      <c r="I348" s="971"/>
    </row>
    <row r="349" spans="2:9" s="9" customFormat="1" ht="32.25" customHeight="1">
      <c r="B349" s="230">
        <v>3</v>
      </c>
      <c r="C349" s="971" t="s">
        <v>93</v>
      </c>
      <c r="D349" s="971"/>
      <c r="E349" s="971"/>
      <c r="F349" s="971"/>
      <c r="G349" s="971"/>
      <c r="H349" s="971"/>
      <c r="I349" s="971"/>
    </row>
    <row r="350" spans="2:9" s="9" customFormat="1" ht="32.25" customHeight="1">
      <c r="B350" s="230">
        <v>4</v>
      </c>
      <c r="C350" s="971" t="s">
        <v>94</v>
      </c>
      <c r="D350" s="971"/>
      <c r="E350" s="971"/>
      <c r="F350" s="971"/>
      <c r="G350" s="971"/>
      <c r="H350" s="971"/>
      <c r="I350" s="971"/>
    </row>
    <row r="351" spans="2:9" s="9" customFormat="1" ht="32.25" customHeight="1">
      <c r="B351" s="230">
        <v>5</v>
      </c>
      <c r="C351" s="971" t="s">
        <v>95</v>
      </c>
      <c r="D351" s="971"/>
      <c r="E351" s="971"/>
      <c r="F351" s="971"/>
      <c r="G351" s="971"/>
      <c r="H351" s="971"/>
      <c r="I351" s="971"/>
    </row>
    <row r="352" spans="2:9" s="9" customFormat="1" ht="32.25" customHeight="1">
      <c r="B352" s="230">
        <v>6</v>
      </c>
      <c r="C352" s="971" t="s">
        <v>96</v>
      </c>
      <c r="D352" s="971"/>
      <c r="E352" s="971"/>
      <c r="F352" s="971"/>
      <c r="G352" s="971"/>
      <c r="H352" s="971"/>
      <c r="I352" s="971"/>
    </row>
    <row r="353" spans="2:9" s="9" customFormat="1" ht="32.25" customHeight="1">
      <c r="B353" s="230">
        <v>7</v>
      </c>
      <c r="C353" s="971" t="s">
        <v>97</v>
      </c>
      <c r="D353" s="971"/>
      <c r="E353" s="971"/>
      <c r="F353" s="971"/>
      <c r="G353" s="971"/>
      <c r="H353" s="971"/>
      <c r="I353" s="971"/>
    </row>
    <row r="354" spans="2:9" s="9" customFormat="1">
      <c r="B354" s="190">
        <v>8</v>
      </c>
      <c r="C354" s="971" t="s">
        <v>98</v>
      </c>
      <c r="D354" s="971"/>
      <c r="E354" s="971"/>
      <c r="F354" s="971"/>
      <c r="G354" s="971"/>
      <c r="H354" s="971"/>
      <c r="I354" s="971"/>
    </row>
    <row r="355" spans="2:9" s="9" customFormat="1">
      <c r="B355" s="55"/>
      <c r="C355" s="55"/>
      <c r="D355" s="55"/>
      <c r="E355" s="55"/>
      <c r="F355" s="55"/>
      <c r="G355" s="55"/>
      <c r="H355" s="55"/>
      <c r="I355" s="55"/>
    </row>
    <row r="356" spans="2:9" s="9" customFormat="1">
      <c r="B356" s="914" t="s">
        <v>254</v>
      </c>
      <c r="C356" s="915"/>
      <c r="D356" s="915"/>
      <c r="E356" s="915"/>
      <c r="F356" s="916"/>
      <c r="G356" s="915"/>
      <c r="H356" s="915"/>
      <c r="I356" s="917"/>
    </row>
    <row r="357" spans="2:9" s="9" customFormat="1">
      <c r="B357" s="990" t="s">
        <v>202</v>
      </c>
      <c r="C357" s="991"/>
      <c r="D357" s="94" t="s">
        <v>166</v>
      </c>
      <c r="E357" s="94"/>
      <c r="F357" s="656"/>
      <c r="G357" s="94"/>
      <c r="H357" s="94"/>
      <c r="I357" s="95"/>
    </row>
    <row r="358" spans="2:9" s="9" customFormat="1">
      <c r="B358" s="96"/>
      <c r="C358" s="97"/>
      <c r="D358" s="97"/>
      <c r="E358" s="97"/>
      <c r="F358" s="97"/>
      <c r="G358" s="97"/>
      <c r="H358" s="97"/>
      <c r="I358" s="98"/>
    </row>
    <row r="359" spans="2:9" s="9" customFormat="1">
      <c r="B359" s="990" t="s">
        <v>220</v>
      </c>
      <c r="C359" s="991"/>
      <c r="D359" s="94" t="s">
        <v>166</v>
      </c>
      <c r="E359" s="94"/>
      <c r="F359" s="656"/>
      <c r="G359" s="94"/>
      <c r="H359" s="94"/>
      <c r="I359" s="95"/>
    </row>
    <row r="360" spans="2:9" s="9" customFormat="1">
      <c r="B360" s="96"/>
      <c r="C360" s="97"/>
      <c r="D360" s="97"/>
      <c r="E360" s="97"/>
      <c r="F360" s="97"/>
      <c r="G360" s="97"/>
      <c r="H360" s="97"/>
      <c r="I360" s="98"/>
    </row>
    <row r="361" spans="2:9" s="9" customFormat="1" ht="36.75" customHeight="1">
      <c r="B361" s="228"/>
      <c r="C361" s="972" t="s">
        <v>395</v>
      </c>
      <c r="D361" s="972"/>
      <c r="E361" s="972"/>
      <c r="F361" s="973"/>
      <c r="G361" s="972"/>
      <c r="H361" s="972"/>
      <c r="I361" s="972"/>
    </row>
    <row r="362" spans="2:9" s="9" customFormat="1">
      <c r="B362" s="100" t="s">
        <v>442</v>
      </c>
      <c r="C362" s="94"/>
      <c r="D362" s="94" t="s">
        <v>166</v>
      </c>
      <c r="E362" s="94"/>
      <c r="F362" s="656"/>
      <c r="G362" s="94"/>
      <c r="H362" s="94"/>
      <c r="I362" s="95"/>
    </row>
    <row r="363" spans="2:9" s="9" customFormat="1">
      <c r="B363" s="101"/>
      <c r="C363" s="97"/>
      <c r="D363" s="97"/>
      <c r="E363" s="97"/>
      <c r="F363" s="97"/>
      <c r="G363" s="97"/>
      <c r="H363" s="97"/>
      <c r="I363" s="98"/>
    </row>
    <row r="364" spans="2:9" s="9" customFormat="1">
      <c r="B364" s="102" t="s">
        <v>223</v>
      </c>
      <c r="C364" s="103"/>
      <c r="D364" s="103" t="s">
        <v>166</v>
      </c>
      <c r="E364" s="103"/>
      <c r="F364" s="657"/>
      <c r="G364" s="103"/>
      <c r="H364" s="103"/>
      <c r="I364" s="99"/>
    </row>
    <row r="365" spans="2:9" s="9" customFormat="1">
      <c r="B365" s="995">
        <v>1</v>
      </c>
      <c r="C365" s="998" t="s">
        <v>396</v>
      </c>
      <c r="D365" s="999"/>
      <c r="E365" s="999"/>
      <c r="F365" s="1000"/>
      <c r="G365" s="999"/>
      <c r="H365" s="999"/>
      <c r="I365" s="1001"/>
    </row>
    <row r="366" spans="2:9" s="9" customFormat="1">
      <c r="B366" s="996"/>
      <c r="C366" s="1002"/>
      <c r="D366" s="925"/>
      <c r="E366" s="925"/>
      <c r="F366" s="925"/>
      <c r="G366" s="925"/>
      <c r="H366" s="925"/>
      <c r="I366" s="926"/>
    </row>
    <row r="367" spans="2:9" s="9" customFormat="1">
      <c r="B367" s="996"/>
      <c r="C367" s="104" t="s">
        <v>397</v>
      </c>
      <c r="D367" s="105"/>
      <c r="E367" s="105"/>
      <c r="F367" s="105"/>
      <c r="G367" s="105"/>
      <c r="H367" s="105"/>
      <c r="I367" s="106"/>
    </row>
    <row r="368" spans="2:9" s="9" customFormat="1">
      <c r="B368" s="997"/>
      <c r="C368" s="96" t="s">
        <v>398</v>
      </c>
      <c r="D368" s="97"/>
      <c r="E368" s="97"/>
      <c r="F368" s="97"/>
      <c r="G368" s="97"/>
      <c r="H368" s="97"/>
      <c r="I368" s="98"/>
    </row>
    <row r="369" spans="2:9" s="9" customFormat="1">
      <c r="B369" s="1003">
        <v>2</v>
      </c>
      <c r="C369" s="107" t="s">
        <v>399</v>
      </c>
      <c r="D369" s="94"/>
      <c r="E369" s="94"/>
      <c r="F369" s="656"/>
      <c r="G369" s="94"/>
      <c r="H369" s="94"/>
      <c r="I369" s="95"/>
    </row>
    <row r="370" spans="2:9" s="9" customFormat="1">
      <c r="B370" s="1004"/>
      <c r="C370" s="104" t="s">
        <v>400</v>
      </c>
      <c r="D370" s="105"/>
      <c r="E370" s="105"/>
      <c r="F370" s="105"/>
      <c r="G370" s="105"/>
      <c r="H370" s="105"/>
      <c r="I370" s="106"/>
    </row>
    <row r="371" spans="2:9" s="9" customFormat="1">
      <c r="B371" s="1005"/>
      <c r="C371" s="96" t="s">
        <v>401</v>
      </c>
      <c r="D371" s="97"/>
      <c r="E371" s="97"/>
      <c r="F371" s="97"/>
      <c r="G371" s="97"/>
      <c r="H371" s="97"/>
      <c r="I371" s="98"/>
    </row>
    <row r="372" spans="2:9" s="9" customFormat="1" ht="51" customHeight="1">
      <c r="B372" s="225">
        <v>3</v>
      </c>
      <c r="C372" s="971" t="s">
        <v>402</v>
      </c>
      <c r="D372" s="971"/>
      <c r="E372" s="971"/>
      <c r="F372" s="971"/>
      <c r="G372" s="971"/>
      <c r="H372" s="971"/>
      <c r="I372" s="971"/>
    </row>
    <row r="373" spans="2:9" s="9" customFormat="1">
      <c r="B373" s="55"/>
      <c r="C373" s="55"/>
      <c r="D373" s="55"/>
      <c r="E373" s="55"/>
      <c r="F373" s="55"/>
      <c r="G373" s="55"/>
      <c r="H373" s="55"/>
      <c r="I373" s="55"/>
    </row>
    <row r="374" spans="2:9" s="9" customFormat="1">
      <c r="B374" s="55"/>
      <c r="C374" s="55"/>
      <c r="D374" s="55"/>
      <c r="E374" s="55"/>
      <c r="F374" s="55"/>
      <c r="G374" s="55"/>
      <c r="H374" s="55"/>
      <c r="I374" s="55"/>
    </row>
    <row r="375" spans="2:9" s="9" customFormat="1">
      <c r="B375" s="55"/>
      <c r="C375" s="55"/>
      <c r="D375" s="55"/>
      <c r="E375" s="55"/>
      <c r="F375" s="55"/>
      <c r="G375" s="55"/>
      <c r="H375" s="55"/>
      <c r="I375" s="55"/>
    </row>
    <row r="376" spans="2:9" s="9" customFormat="1">
      <c r="B376" s="55"/>
      <c r="C376" s="55"/>
      <c r="D376" s="55"/>
      <c r="E376" s="55"/>
      <c r="F376" s="55"/>
      <c r="G376" s="55"/>
      <c r="H376" s="55"/>
      <c r="I376" s="55"/>
    </row>
    <row r="377" spans="2:9" s="9" customFormat="1">
      <c r="B377" s="55"/>
      <c r="C377" s="55"/>
      <c r="D377" s="55"/>
      <c r="E377" s="55"/>
      <c r="F377" s="55"/>
      <c r="G377" s="55"/>
      <c r="H377" s="55"/>
      <c r="I377" s="55"/>
    </row>
    <row r="378" spans="2:9" s="9" customFormat="1">
      <c r="B378" s="55"/>
      <c r="C378" s="55"/>
      <c r="D378" s="55"/>
      <c r="E378" s="55"/>
      <c r="F378" s="55"/>
      <c r="G378" s="55"/>
      <c r="H378" s="55"/>
      <c r="I378" s="55"/>
    </row>
    <row r="379" spans="2:9" s="9" customFormat="1">
      <c r="B379" s="65" t="s">
        <v>134</v>
      </c>
      <c r="C379" s="55"/>
      <c r="D379" s="55" t="s">
        <v>166</v>
      </c>
      <c r="E379" s="65" t="s">
        <v>100</v>
      </c>
      <c r="F379" s="65"/>
      <c r="G379" s="65"/>
      <c r="H379" s="65"/>
      <c r="I379" s="55"/>
    </row>
    <row r="380" spans="2:9" s="9" customFormat="1">
      <c r="B380" s="55" t="s">
        <v>249</v>
      </c>
      <c r="C380" s="55"/>
      <c r="D380" s="55" t="s">
        <v>166</v>
      </c>
      <c r="E380" s="55" t="s">
        <v>403</v>
      </c>
      <c r="F380" s="55"/>
      <c r="G380" s="55"/>
      <c r="H380" s="55"/>
      <c r="I380" s="55"/>
    </row>
    <row r="381" spans="2:9" s="9" customFormat="1" ht="71.25" customHeight="1">
      <c r="B381" s="166" t="s">
        <v>251</v>
      </c>
      <c r="C381" s="166"/>
      <c r="D381" s="166" t="s">
        <v>166</v>
      </c>
      <c r="E381" s="979" t="s">
        <v>404</v>
      </c>
      <c r="F381" s="979"/>
      <c r="G381" s="979"/>
      <c r="H381" s="979"/>
      <c r="I381" s="979"/>
    </row>
    <row r="382" spans="2:9" s="9" customFormat="1">
      <c r="B382" s="55"/>
      <c r="C382" s="55"/>
      <c r="D382" s="55"/>
      <c r="E382" s="55"/>
      <c r="F382" s="55"/>
      <c r="G382" s="55"/>
      <c r="H382" s="55"/>
      <c r="I382" s="55"/>
    </row>
    <row r="383" spans="2:9" s="9" customFormat="1">
      <c r="B383" s="933" t="s">
        <v>253</v>
      </c>
      <c r="C383" s="933"/>
      <c r="D383" s="933"/>
      <c r="E383" s="933"/>
      <c r="F383" s="933"/>
      <c r="G383" s="933"/>
      <c r="H383" s="933"/>
      <c r="I383" s="933"/>
    </row>
    <row r="384" spans="2:9" s="9" customFormat="1" ht="32.25" customHeight="1">
      <c r="B384" s="226">
        <v>1</v>
      </c>
      <c r="C384" s="971" t="s">
        <v>101</v>
      </c>
      <c r="D384" s="971"/>
      <c r="E384" s="971"/>
      <c r="F384" s="971"/>
      <c r="G384" s="971"/>
      <c r="H384" s="971"/>
      <c r="I384" s="971"/>
    </row>
    <row r="385" spans="2:9" s="9" customFormat="1" ht="36.75" customHeight="1">
      <c r="B385" s="226">
        <v>2</v>
      </c>
      <c r="C385" s="971" t="s">
        <v>102</v>
      </c>
      <c r="D385" s="971"/>
      <c r="E385" s="971"/>
      <c r="F385" s="971"/>
      <c r="G385" s="971"/>
      <c r="H385" s="971"/>
      <c r="I385" s="971"/>
    </row>
    <row r="386" spans="2:9" s="9" customFormat="1" ht="45.75" customHeight="1">
      <c r="B386" s="226">
        <v>3</v>
      </c>
      <c r="C386" s="971" t="s">
        <v>103</v>
      </c>
      <c r="D386" s="971"/>
      <c r="E386" s="971"/>
      <c r="F386" s="971"/>
      <c r="G386" s="971"/>
      <c r="H386" s="971"/>
      <c r="I386" s="971"/>
    </row>
    <row r="387" spans="2:9" s="9" customFormat="1">
      <c r="B387" s="914" t="s">
        <v>254</v>
      </c>
      <c r="C387" s="915"/>
      <c r="D387" s="915"/>
      <c r="E387" s="915"/>
      <c r="F387" s="916"/>
      <c r="G387" s="915"/>
      <c r="H387" s="915"/>
      <c r="I387" s="917"/>
    </row>
    <row r="388" spans="2:9" s="9" customFormat="1">
      <c r="B388" s="990" t="s">
        <v>202</v>
      </c>
      <c r="C388" s="991"/>
      <c r="D388" s="94" t="s">
        <v>166</v>
      </c>
      <c r="E388" s="94"/>
      <c r="F388" s="656"/>
      <c r="G388" s="94"/>
      <c r="H388" s="94"/>
      <c r="I388" s="95"/>
    </row>
    <row r="389" spans="2:9" s="9" customFormat="1">
      <c r="B389" s="96"/>
      <c r="C389" s="97"/>
      <c r="D389" s="97"/>
      <c r="E389" s="97"/>
      <c r="F389" s="97"/>
      <c r="G389" s="97"/>
      <c r="H389" s="97"/>
      <c r="I389" s="98"/>
    </row>
    <row r="390" spans="2:9" s="9" customFormat="1">
      <c r="B390" s="102" t="s">
        <v>220</v>
      </c>
      <c r="C390" s="103"/>
      <c r="D390" s="103" t="s">
        <v>166</v>
      </c>
      <c r="E390" s="103"/>
      <c r="F390" s="657"/>
      <c r="G390" s="103"/>
      <c r="H390" s="103"/>
      <c r="I390" s="99"/>
    </row>
    <row r="391" spans="2:9" s="9" customFormat="1" ht="30.75" customHeight="1">
      <c r="B391" s="225">
        <v>1</v>
      </c>
      <c r="C391" s="971" t="s">
        <v>405</v>
      </c>
      <c r="D391" s="971"/>
      <c r="E391" s="971"/>
      <c r="F391" s="971"/>
      <c r="G391" s="971"/>
      <c r="H391" s="971"/>
      <c r="I391" s="971"/>
    </row>
    <row r="392" spans="2:9" s="9" customFormat="1" ht="30.75" customHeight="1">
      <c r="B392" s="225">
        <v>2</v>
      </c>
      <c r="C392" s="971" t="s">
        <v>406</v>
      </c>
      <c r="D392" s="971"/>
      <c r="E392" s="971"/>
      <c r="F392" s="971"/>
      <c r="G392" s="971"/>
      <c r="H392" s="971"/>
      <c r="I392" s="971"/>
    </row>
    <row r="393" spans="2:9" s="9" customFormat="1" ht="16.5" customHeight="1">
      <c r="B393" s="62">
        <v>3</v>
      </c>
      <c r="C393" s="60" t="s">
        <v>407</v>
      </c>
      <c r="D393" s="60"/>
      <c r="E393" s="60"/>
      <c r="F393" s="60"/>
      <c r="G393" s="60"/>
      <c r="H393" s="60"/>
      <c r="I393" s="60"/>
    </row>
    <row r="394" spans="2:9" s="9" customFormat="1" ht="16.5" customHeight="1">
      <c r="B394" s="62">
        <v>4</v>
      </c>
      <c r="C394" s="60" t="s">
        <v>408</v>
      </c>
      <c r="D394" s="60"/>
      <c r="E394" s="60"/>
      <c r="F394" s="60"/>
      <c r="G394" s="60"/>
      <c r="H394" s="60"/>
      <c r="I394" s="60"/>
    </row>
    <row r="395" spans="2:9" s="9" customFormat="1" ht="30.75" customHeight="1">
      <c r="B395" s="225">
        <v>5</v>
      </c>
      <c r="C395" s="971" t="s">
        <v>409</v>
      </c>
      <c r="D395" s="971"/>
      <c r="E395" s="971"/>
      <c r="F395" s="971"/>
      <c r="G395" s="971"/>
      <c r="H395" s="971"/>
      <c r="I395" s="971"/>
    </row>
    <row r="396" spans="2:9" s="9" customFormat="1" ht="41.25" customHeight="1">
      <c r="B396" s="225">
        <v>6</v>
      </c>
      <c r="C396" s="971" t="s">
        <v>410</v>
      </c>
      <c r="D396" s="971"/>
      <c r="E396" s="971"/>
      <c r="F396" s="971"/>
      <c r="G396" s="971"/>
      <c r="H396" s="971"/>
      <c r="I396" s="971"/>
    </row>
    <row r="397" spans="2:9" s="9" customFormat="1">
      <c r="B397" s="100" t="s">
        <v>222</v>
      </c>
      <c r="C397" s="94"/>
      <c r="D397" s="94" t="s">
        <v>166</v>
      </c>
      <c r="E397" s="94"/>
      <c r="F397" s="656"/>
      <c r="G397" s="94"/>
      <c r="H397" s="94"/>
      <c r="I397" s="95"/>
    </row>
    <row r="398" spans="2:9" s="9" customFormat="1">
      <c r="B398" s="96"/>
      <c r="C398" s="97"/>
      <c r="D398" s="97"/>
      <c r="E398" s="97"/>
      <c r="F398" s="97"/>
      <c r="G398" s="97"/>
      <c r="H398" s="97"/>
      <c r="I398" s="98"/>
    </row>
    <row r="399" spans="2:9" s="9" customFormat="1">
      <c r="B399" s="102" t="s">
        <v>223</v>
      </c>
      <c r="C399" s="103"/>
      <c r="D399" s="103" t="s">
        <v>166</v>
      </c>
      <c r="E399" s="103"/>
      <c r="F399" s="657"/>
      <c r="G399" s="103"/>
      <c r="H399" s="103"/>
      <c r="I399" s="99"/>
    </row>
    <row r="400" spans="2:9" s="9" customFormat="1">
      <c r="B400" s="1009">
        <v>1</v>
      </c>
      <c r="C400" s="103" t="s">
        <v>411</v>
      </c>
      <c r="D400" s="103"/>
      <c r="E400" s="103"/>
      <c r="F400" s="657"/>
      <c r="G400" s="103"/>
      <c r="H400" s="103"/>
      <c r="I400" s="99"/>
    </row>
    <row r="401" spans="2:9" s="9" customFormat="1" ht="25.5" customHeight="1">
      <c r="B401" s="1009"/>
      <c r="C401" s="911" t="s">
        <v>412</v>
      </c>
      <c r="D401" s="911"/>
      <c r="E401" s="911"/>
      <c r="F401" s="912"/>
      <c r="G401" s="911"/>
      <c r="H401" s="911"/>
      <c r="I401" s="913"/>
    </row>
    <row r="402" spans="2:9" s="9" customFormat="1" ht="27.75" customHeight="1">
      <c r="B402" s="1009"/>
      <c r="C402" s="911" t="s">
        <v>413</v>
      </c>
      <c r="D402" s="911"/>
      <c r="E402" s="911"/>
      <c r="F402" s="912"/>
      <c r="G402" s="911"/>
      <c r="H402" s="911"/>
      <c r="I402" s="913"/>
    </row>
    <row r="403" spans="2:9" s="9" customFormat="1">
      <c r="B403" s="55"/>
      <c r="C403" s="55"/>
      <c r="D403" s="55"/>
      <c r="E403" s="55"/>
      <c r="F403" s="55"/>
      <c r="G403" s="55"/>
      <c r="H403" s="55"/>
      <c r="I403" s="55"/>
    </row>
    <row r="404" spans="2:9" s="9" customFormat="1">
      <c r="B404" s="55"/>
      <c r="C404" s="55"/>
      <c r="D404" s="55"/>
      <c r="E404" s="55"/>
      <c r="F404" s="55"/>
      <c r="G404" s="55"/>
      <c r="H404" s="55"/>
      <c r="I404" s="55"/>
    </row>
    <row r="405" spans="2:9" s="9" customFormat="1">
      <c r="B405" s="55"/>
      <c r="C405" s="55"/>
      <c r="D405" s="55"/>
      <c r="E405" s="55"/>
      <c r="F405" s="55"/>
      <c r="G405" s="55"/>
      <c r="H405" s="55"/>
      <c r="I405" s="55"/>
    </row>
    <row r="406" spans="2:9" s="9" customFormat="1">
      <c r="B406" s="55"/>
      <c r="C406" s="55"/>
      <c r="D406" s="55"/>
      <c r="E406" s="55"/>
      <c r="F406" s="55"/>
      <c r="G406" s="55"/>
      <c r="H406" s="55"/>
      <c r="I406" s="55"/>
    </row>
    <row r="407" spans="2:9" s="9" customFormat="1">
      <c r="B407" s="55"/>
      <c r="C407" s="55"/>
      <c r="D407" s="55"/>
      <c r="E407" s="55"/>
      <c r="F407" s="55"/>
      <c r="G407" s="55"/>
      <c r="H407" s="55"/>
      <c r="I407" s="55"/>
    </row>
    <row r="408" spans="2:9" s="9" customFormat="1">
      <c r="B408" s="55"/>
      <c r="C408" s="55"/>
      <c r="D408" s="55"/>
      <c r="E408" s="55"/>
      <c r="F408" s="55"/>
      <c r="G408" s="55"/>
      <c r="H408" s="55"/>
      <c r="I408" s="55"/>
    </row>
    <row r="409" spans="2:9" s="9" customFormat="1">
      <c r="B409" s="55"/>
      <c r="C409" s="55"/>
      <c r="D409" s="55"/>
      <c r="E409" s="55"/>
      <c r="F409" s="55"/>
      <c r="G409" s="55"/>
      <c r="H409" s="55"/>
      <c r="I409" s="55"/>
    </row>
    <row r="410" spans="2:9" s="9" customFormat="1">
      <c r="B410" s="55"/>
      <c r="C410" s="55"/>
      <c r="D410" s="55"/>
      <c r="E410" s="55"/>
      <c r="F410" s="55"/>
      <c r="G410" s="55"/>
      <c r="H410" s="55"/>
      <c r="I410" s="55"/>
    </row>
    <row r="411" spans="2:9" s="9" customFormat="1">
      <c r="B411" s="55"/>
      <c r="C411" s="55"/>
      <c r="D411" s="55"/>
      <c r="E411" s="55"/>
      <c r="F411" s="55"/>
      <c r="G411" s="55"/>
      <c r="H411" s="55"/>
      <c r="I411" s="55"/>
    </row>
    <row r="412" spans="2:9" s="9" customFormat="1">
      <c r="B412" s="55"/>
      <c r="C412" s="55"/>
      <c r="D412" s="55"/>
      <c r="E412" s="55"/>
      <c r="F412" s="55"/>
      <c r="G412" s="55"/>
      <c r="H412" s="55"/>
      <c r="I412" s="55"/>
    </row>
    <row r="413" spans="2:9" s="9" customFormat="1">
      <c r="B413" s="55"/>
      <c r="C413" s="55"/>
      <c r="D413" s="55"/>
      <c r="E413" s="55"/>
      <c r="F413" s="55"/>
      <c r="G413" s="55"/>
      <c r="H413" s="55"/>
      <c r="I413" s="55"/>
    </row>
    <row r="414" spans="2:9" s="9" customFormat="1">
      <c r="B414" s="55"/>
      <c r="C414" s="55"/>
      <c r="D414" s="55"/>
      <c r="E414" s="55"/>
      <c r="F414" s="55"/>
      <c r="G414" s="55"/>
      <c r="H414" s="55"/>
      <c r="I414" s="55"/>
    </row>
    <row r="415" spans="2:9" s="9" customFormat="1">
      <c r="B415" s="55"/>
      <c r="C415" s="55"/>
      <c r="D415" s="55"/>
      <c r="E415" s="55"/>
      <c r="F415" s="55"/>
      <c r="G415" s="55"/>
      <c r="H415" s="55"/>
      <c r="I415" s="55"/>
    </row>
    <row r="416" spans="2:9" s="9" customFormat="1">
      <c r="B416" s="55"/>
      <c r="C416" s="55"/>
      <c r="D416" s="55"/>
      <c r="E416" s="55"/>
      <c r="F416" s="55"/>
      <c r="G416" s="55"/>
      <c r="H416" s="55"/>
      <c r="I416" s="55"/>
    </row>
    <row r="418" spans="2:9">
      <c r="B418" s="2" t="s">
        <v>135</v>
      </c>
      <c r="D418" s="1" t="s">
        <v>166</v>
      </c>
      <c r="E418" s="1010" t="s">
        <v>104</v>
      </c>
      <c r="F418" s="1010"/>
      <c r="G418" s="1010"/>
      <c r="H418" s="1010"/>
      <c r="I418" s="1010"/>
    </row>
    <row r="419" spans="2:9">
      <c r="E419" s="1010"/>
      <c r="F419" s="1010"/>
      <c r="G419" s="1010"/>
      <c r="H419" s="1010"/>
      <c r="I419" s="1010"/>
    </row>
    <row r="420" spans="2:9" ht="17.25" customHeight="1">
      <c r="B420" s="1" t="s">
        <v>249</v>
      </c>
      <c r="D420" s="1" t="s">
        <v>166</v>
      </c>
      <c r="E420" s="1" t="s">
        <v>414</v>
      </c>
    </row>
    <row r="421" spans="2:9" ht="108" customHeight="1">
      <c r="B421" s="249" t="s">
        <v>251</v>
      </c>
      <c r="C421" s="249"/>
      <c r="D421" s="249" t="s">
        <v>166</v>
      </c>
      <c r="E421" s="1006" t="s">
        <v>415</v>
      </c>
      <c r="F421" s="1006"/>
      <c r="G421" s="1006"/>
      <c r="H421" s="1006"/>
      <c r="I421" s="1006"/>
    </row>
    <row r="423" spans="2:9">
      <c r="B423" s="1007" t="s">
        <v>253</v>
      </c>
      <c r="C423" s="1007"/>
      <c r="D423" s="1007"/>
      <c r="E423" s="1007"/>
      <c r="F423" s="1007"/>
      <c r="G423" s="1007"/>
      <c r="H423" s="1007"/>
      <c r="I423" s="1007"/>
    </row>
    <row r="424" spans="2:9" ht="47.25" customHeight="1">
      <c r="B424" s="224">
        <v>1</v>
      </c>
      <c r="C424" s="1008" t="s">
        <v>105</v>
      </c>
      <c r="D424" s="1008"/>
      <c r="E424" s="1008"/>
      <c r="F424" s="1008"/>
      <c r="G424" s="1008"/>
      <c r="H424" s="1008"/>
      <c r="I424" s="1008"/>
    </row>
    <row r="425" spans="2:9" ht="30.75" customHeight="1">
      <c r="B425" s="224">
        <v>2</v>
      </c>
      <c r="C425" s="1008" t="s">
        <v>106</v>
      </c>
      <c r="D425" s="1008"/>
      <c r="E425" s="1008"/>
      <c r="F425" s="1008"/>
      <c r="G425" s="1008"/>
      <c r="H425" s="1008"/>
      <c r="I425" s="1008"/>
    </row>
    <row r="426" spans="2:9" ht="30.75" customHeight="1">
      <c r="B426" s="224">
        <v>3</v>
      </c>
      <c r="C426" s="1008" t="s">
        <v>107</v>
      </c>
      <c r="D426" s="1008"/>
      <c r="E426" s="1008"/>
      <c r="F426" s="1008"/>
      <c r="G426" s="1008"/>
      <c r="H426" s="1008"/>
      <c r="I426" s="1008"/>
    </row>
    <row r="428" spans="2:9">
      <c r="B428" s="1013" t="s">
        <v>254</v>
      </c>
      <c r="C428" s="1014"/>
      <c r="D428" s="1014"/>
      <c r="E428" s="1014"/>
      <c r="F428" s="1015"/>
      <c r="G428" s="1014"/>
      <c r="H428" s="1014"/>
      <c r="I428" s="1016"/>
    </row>
    <row r="429" spans="2:9">
      <c r="B429" s="108" t="s">
        <v>202</v>
      </c>
      <c r="C429" s="109"/>
      <c r="D429" s="109" t="s">
        <v>166</v>
      </c>
      <c r="E429" s="109"/>
      <c r="F429" s="109"/>
      <c r="G429" s="109"/>
      <c r="H429" s="109"/>
      <c r="I429" s="110"/>
    </row>
    <row r="430" spans="2:9">
      <c r="B430" s="108" t="s">
        <v>220</v>
      </c>
      <c r="C430" s="109"/>
      <c r="D430" s="109" t="s">
        <v>166</v>
      </c>
      <c r="E430" s="109"/>
      <c r="F430" s="109"/>
      <c r="G430" s="109"/>
      <c r="H430" s="109"/>
      <c r="I430" s="110"/>
    </row>
    <row r="431" spans="2:9">
      <c r="B431" s="108" t="s">
        <v>222</v>
      </c>
      <c r="C431" s="109"/>
      <c r="D431" s="109" t="s">
        <v>166</v>
      </c>
      <c r="E431" s="109"/>
      <c r="F431" s="109"/>
      <c r="G431" s="109"/>
      <c r="H431" s="109"/>
      <c r="I431" s="110"/>
    </row>
    <row r="432" spans="2:9">
      <c r="B432" s="111" t="s">
        <v>223</v>
      </c>
      <c r="C432" s="112"/>
      <c r="D432" s="112" t="s">
        <v>166</v>
      </c>
      <c r="E432" s="112"/>
      <c r="F432" s="112"/>
      <c r="G432" s="112"/>
      <c r="H432" s="112"/>
      <c r="I432" s="113"/>
    </row>
    <row r="433" spans="2:9" ht="49.5" customHeight="1">
      <c r="B433" s="224">
        <v>1</v>
      </c>
      <c r="C433" s="1008" t="s">
        <v>416</v>
      </c>
      <c r="D433" s="1008"/>
      <c r="E433" s="1008"/>
      <c r="F433" s="1008"/>
      <c r="G433" s="1008"/>
      <c r="H433" s="1008"/>
      <c r="I433" s="1008"/>
    </row>
    <row r="434" spans="2:9" ht="58.5" customHeight="1">
      <c r="B434" s="224">
        <v>2</v>
      </c>
      <c r="C434" s="1012" t="s">
        <v>417</v>
      </c>
      <c r="D434" s="1012"/>
      <c r="E434" s="1012"/>
      <c r="F434" s="1012"/>
      <c r="G434" s="1012"/>
      <c r="H434" s="1012"/>
      <c r="I434" s="1012"/>
    </row>
    <row r="435" spans="2:9" ht="39.75" customHeight="1">
      <c r="B435" s="224">
        <v>3</v>
      </c>
      <c r="C435" s="1008" t="s">
        <v>418</v>
      </c>
      <c r="D435" s="1008"/>
      <c r="E435" s="1008"/>
      <c r="F435" s="1008"/>
      <c r="G435" s="1008"/>
      <c r="H435" s="1008"/>
      <c r="I435" s="1008"/>
    </row>
    <row r="454" spans="2:9">
      <c r="B454" s="2" t="s">
        <v>136</v>
      </c>
      <c r="D454" s="1" t="s">
        <v>166</v>
      </c>
      <c r="E454" s="1010" t="s">
        <v>419</v>
      </c>
      <c r="F454" s="1010"/>
      <c r="G454" s="1010"/>
      <c r="H454" s="1010"/>
      <c r="I454" s="1010"/>
    </row>
    <row r="455" spans="2:9">
      <c r="E455" s="1010"/>
      <c r="F455" s="1010"/>
      <c r="G455" s="1010"/>
      <c r="H455" s="1010"/>
      <c r="I455" s="1010"/>
    </row>
    <row r="456" spans="2:9">
      <c r="B456" s="1" t="s">
        <v>249</v>
      </c>
      <c r="D456" s="1" t="s">
        <v>166</v>
      </c>
      <c r="E456" s="1" t="s">
        <v>420</v>
      </c>
    </row>
    <row r="457" spans="2:9" ht="144" customHeight="1">
      <c r="B457" s="249" t="s">
        <v>251</v>
      </c>
      <c r="C457" s="249"/>
      <c r="D457" s="249" t="s">
        <v>166</v>
      </c>
      <c r="E457" s="1011" t="s">
        <v>421</v>
      </c>
      <c r="F457" s="1011"/>
      <c r="G457" s="1011"/>
      <c r="H457" s="1011"/>
      <c r="I457" s="1011"/>
    </row>
    <row r="459" spans="2:9">
      <c r="B459" s="1007" t="s">
        <v>253</v>
      </c>
      <c r="C459" s="1007"/>
      <c r="D459" s="1007"/>
      <c r="E459" s="1007"/>
      <c r="F459" s="1007"/>
      <c r="G459" s="1007"/>
      <c r="H459" s="1007"/>
      <c r="I459" s="1007"/>
    </row>
    <row r="460" spans="2:9">
      <c r="B460" s="1008">
        <v>1</v>
      </c>
      <c r="C460" s="1012" t="s">
        <v>111</v>
      </c>
      <c r="D460" s="1012"/>
      <c r="E460" s="1012"/>
      <c r="F460" s="1012"/>
      <c r="G460" s="1012"/>
      <c r="H460" s="1012"/>
      <c r="I460" s="1012"/>
    </row>
    <row r="461" spans="2:9">
      <c r="B461" s="1008"/>
      <c r="C461" s="1012"/>
      <c r="D461" s="1012"/>
      <c r="E461" s="1012"/>
      <c r="F461" s="1012"/>
      <c r="G461" s="1012"/>
      <c r="H461" s="1012"/>
      <c r="I461" s="1012"/>
    </row>
    <row r="462" spans="2:9">
      <c r="B462" s="1008"/>
      <c r="C462" s="1012"/>
      <c r="D462" s="1012"/>
      <c r="E462" s="1012"/>
      <c r="F462" s="1012"/>
      <c r="G462" s="1012"/>
      <c r="H462" s="1012"/>
      <c r="I462" s="1012"/>
    </row>
    <row r="463" spans="2:9">
      <c r="B463" s="1008"/>
      <c r="C463" s="1012"/>
      <c r="D463" s="1012"/>
      <c r="E463" s="1012"/>
      <c r="F463" s="1012"/>
      <c r="G463" s="1012"/>
      <c r="H463" s="1012"/>
      <c r="I463" s="1012"/>
    </row>
    <row r="464" spans="2:9">
      <c r="B464" s="1008">
        <v>2</v>
      </c>
      <c r="C464" s="1008" t="s">
        <v>112</v>
      </c>
      <c r="D464" s="1008"/>
      <c r="E464" s="1008"/>
      <c r="F464" s="1008"/>
      <c r="G464" s="1008"/>
      <c r="H464" s="1008"/>
      <c r="I464" s="1008"/>
    </row>
    <row r="465" spans="2:9">
      <c r="B465" s="1008"/>
      <c r="C465" s="1008"/>
      <c r="D465" s="1008"/>
      <c r="E465" s="1008"/>
      <c r="F465" s="1008"/>
      <c r="G465" s="1008"/>
      <c r="H465" s="1008"/>
      <c r="I465" s="1008"/>
    </row>
    <row r="466" spans="2:9">
      <c r="B466" s="1008">
        <v>3</v>
      </c>
      <c r="C466" s="1008" t="s">
        <v>113</v>
      </c>
      <c r="D466" s="1008"/>
      <c r="E466" s="1008"/>
      <c r="F466" s="1008"/>
      <c r="G466" s="1008"/>
      <c r="H466" s="1008"/>
      <c r="I466" s="1008"/>
    </row>
    <row r="467" spans="2:9">
      <c r="B467" s="1008"/>
      <c r="C467" s="1008"/>
      <c r="D467" s="1008"/>
      <c r="E467" s="1008"/>
      <c r="F467" s="1008"/>
      <c r="G467" s="1008"/>
      <c r="H467" s="1008"/>
      <c r="I467" s="1008"/>
    </row>
    <row r="468" spans="2:9">
      <c r="B468" s="1008"/>
      <c r="C468" s="1008"/>
      <c r="D468" s="1008"/>
      <c r="E468" s="1008"/>
      <c r="F468" s="1008"/>
      <c r="G468" s="1008"/>
      <c r="H468" s="1008"/>
      <c r="I468" s="1008"/>
    </row>
    <row r="470" spans="2:9">
      <c r="B470" s="1013" t="s">
        <v>254</v>
      </c>
      <c r="C470" s="1014"/>
      <c r="D470" s="1014"/>
      <c r="E470" s="1014"/>
      <c r="F470" s="1015"/>
      <c r="G470" s="1014"/>
      <c r="H470" s="1014"/>
      <c r="I470" s="1016"/>
    </row>
    <row r="471" spans="2:9">
      <c r="B471" s="108" t="s">
        <v>202</v>
      </c>
      <c r="C471" s="109"/>
      <c r="D471" s="109" t="s">
        <v>166</v>
      </c>
      <c r="E471" s="109"/>
      <c r="F471" s="109"/>
      <c r="G471" s="109"/>
      <c r="H471" s="109"/>
      <c r="I471" s="110"/>
    </row>
    <row r="472" spans="2:9">
      <c r="B472" s="114"/>
      <c r="C472" s="1017" t="s">
        <v>422</v>
      </c>
      <c r="D472" s="1017"/>
      <c r="E472" s="1017"/>
      <c r="F472" s="1017"/>
      <c r="G472" s="1017"/>
      <c r="H472" s="1017"/>
      <c r="I472" s="1018"/>
    </row>
    <row r="473" spans="2:9">
      <c r="B473" s="114"/>
      <c r="C473" s="1017"/>
      <c r="D473" s="1017"/>
      <c r="E473" s="1017"/>
      <c r="F473" s="1017"/>
      <c r="G473" s="1017"/>
      <c r="H473" s="1017"/>
      <c r="I473" s="1018"/>
    </row>
    <row r="474" spans="2:9">
      <c r="B474" s="111" t="s">
        <v>220</v>
      </c>
      <c r="C474" s="112"/>
      <c r="D474" s="112" t="s">
        <v>166</v>
      </c>
      <c r="E474" s="112"/>
      <c r="F474" s="112"/>
      <c r="G474" s="112"/>
      <c r="H474" s="112"/>
      <c r="I474" s="113"/>
    </row>
    <row r="475" spans="2:9" ht="45.75" customHeight="1">
      <c r="B475" s="224">
        <v>1</v>
      </c>
      <c r="C475" s="1008" t="s">
        <v>423</v>
      </c>
      <c r="D475" s="1008"/>
      <c r="E475" s="1008"/>
      <c r="F475" s="1008"/>
      <c r="G475" s="1008"/>
      <c r="H475" s="1008"/>
      <c r="I475" s="1008"/>
    </row>
    <row r="476" spans="2:9" ht="45.75" customHeight="1">
      <c r="B476" s="224">
        <v>2</v>
      </c>
      <c r="C476" s="1008" t="s">
        <v>424</v>
      </c>
      <c r="D476" s="1008"/>
      <c r="E476" s="1008"/>
      <c r="F476" s="1008"/>
      <c r="G476" s="1008"/>
      <c r="H476" s="1008"/>
      <c r="I476" s="1008"/>
    </row>
    <row r="477" spans="2:9" ht="33.75" customHeight="1">
      <c r="B477" s="224">
        <v>3</v>
      </c>
      <c r="C477" s="1008" t="s">
        <v>425</v>
      </c>
      <c r="D477" s="1008"/>
      <c r="E477" s="1008"/>
      <c r="F477" s="1008"/>
      <c r="G477" s="1008"/>
      <c r="H477" s="1008"/>
      <c r="I477" s="1008"/>
    </row>
    <row r="478" spans="2:9" ht="45.75" customHeight="1">
      <c r="B478" s="224">
        <v>4</v>
      </c>
      <c r="C478" s="1008" t="s">
        <v>426</v>
      </c>
      <c r="D478" s="1008"/>
      <c r="E478" s="1008"/>
      <c r="F478" s="1008"/>
      <c r="G478" s="1008"/>
      <c r="H478" s="1008"/>
      <c r="I478" s="1008"/>
    </row>
    <row r="479" spans="2:9" ht="33" customHeight="1">
      <c r="B479" s="224">
        <v>5</v>
      </c>
      <c r="C479" s="1008" t="s">
        <v>427</v>
      </c>
      <c r="D479" s="1008"/>
      <c r="E479" s="1008"/>
      <c r="F479" s="1008"/>
      <c r="G479" s="1008"/>
      <c r="H479" s="1008"/>
      <c r="I479" s="1008"/>
    </row>
    <row r="480" spans="2:9" ht="31.5" customHeight="1">
      <c r="B480" s="224">
        <v>6</v>
      </c>
      <c r="C480" s="1008" t="s">
        <v>428</v>
      </c>
      <c r="D480" s="1008"/>
      <c r="E480" s="1008"/>
      <c r="F480" s="1008"/>
      <c r="G480" s="1008"/>
      <c r="H480" s="1008"/>
      <c r="I480" s="1008"/>
    </row>
    <row r="481" spans="2:9">
      <c r="B481" s="115" t="s">
        <v>442</v>
      </c>
      <c r="C481" s="116"/>
      <c r="D481" s="116" t="s">
        <v>166</v>
      </c>
      <c r="E481" s="116"/>
      <c r="F481" s="658"/>
      <c r="G481" s="116"/>
      <c r="H481" s="116"/>
      <c r="I481" s="117"/>
    </row>
    <row r="482" spans="2:9">
      <c r="B482" s="111"/>
      <c r="C482" s="112"/>
      <c r="D482" s="112"/>
      <c r="E482" s="112"/>
      <c r="F482" s="112"/>
      <c r="G482" s="112"/>
      <c r="H482" s="112"/>
      <c r="I482" s="113"/>
    </row>
    <row r="483" spans="2:9">
      <c r="B483" s="115" t="s">
        <v>223</v>
      </c>
      <c r="C483" s="116"/>
      <c r="D483" s="116" t="s">
        <v>166</v>
      </c>
      <c r="E483" s="116"/>
      <c r="F483" s="658"/>
      <c r="G483" s="116"/>
      <c r="H483" s="116"/>
      <c r="I483" s="117"/>
    </row>
    <row r="484" spans="2:9">
      <c r="B484" s="118"/>
      <c r="C484" s="112"/>
      <c r="D484" s="112"/>
      <c r="E484" s="112"/>
      <c r="F484" s="112"/>
      <c r="G484" s="112"/>
      <c r="H484" s="112"/>
      <c r="I484" s="113"/>
    </row>
    <row r="489" spans="2:9">
      <c r="B489" s="2" t="s">
        <v>137</v>
      </c>
      <c r="E489" s="2" t="s">
        <v>299</v>
      </c>
      <c r="F489" s="2"/>
      <c r="G489" s="2"/>
      <c r="H489" s="2"/>
    </row>
    <row r="490" spans="2:9">
      <c r="B490" s="1" t="s">
        <v>249</v>
      </c>
      <c r="E490" s="1" t="s">
        <v>429</v>
      </c>
    </row>
    <row r="491" spans="2:9">
      <c r="B491" s="1" t="s">
        <v>251</v>
      </c>
      <c r="E491" s="1011" t="s">
        <v>430</v>
      </c>
      <c r="F491" s="1011"/>
      <c r="G491" s="1011"/>
      <c r="H491" s="1011"/>
      <c r="I491" s="1011"/>
    </row>
    <row r="492" spans="2:9">
      <c r="E492" s="1011"/>
      <c r="F492" s="1011"/>
      <c r="G492" s="1011"/>
      <c r="H492" s="1011"/>
      <c r="I492" s="1011"/>
    </row>
    <row r="493" spans="2:9">
      <c r="E493" s="1011"/>
      <c r="F493" s="1011"/>
      <c r="G493" s="1011"/>
      <c r="H493" s="1011"/>
      <c r="I493" s="1011"/>
    </row>
    <row r="494" spans="2:9">
      <c r="E494" s="1011"/>
      <c r="F494" s="1011"/>
      <c r="G494" s="1011"/>
      <c r="H494" s="1011"/>
      <c r="I494" s="1011"/>
    </row>
    <row r="495" spans="2:9" ht="36" customHeight="1">
      <c r="E495" s="1011"/>
      <c r="F495" s="1011"/>
      <c r="G495" s="1011"/>
      <c r="H495" s="1011"/>
      <c r="I495" s="1011"/>
    </row>
    <row r="496" spans="2:9" ht="18" customHeight="1">
      <c r="E496" s="1011"/>
      <c r="F496" s="1011"/>
      <c r="G496" s="1011"/>
      <c r="H496" s="1011"/>
      <c r="I496" s="1011"/>
    </row>
    <row r="497" spans="2:9" ht="23.25" customHeight="1">
      <c r="E497" s="678"/>
      <c r="F497" s="678"/>
      <c r="G497" s="678"/>
      <c r="H497" s="678"/>
      <c r="I497" s="678"/>
    </row>
    <row r="498" spans="2:9" ht="20.25" customHeight="1"/>
    <row r="499" spans="2:9" ht="13.5" customHeight="1">
      <c r="B499" s="1023" t="s">
        <v>253</v>
      </c>
      <c r="C499" s="1023"/>
      <c r="D499" s="1023"/>
      <c r="E499" s="1023"/>
      <c r="F499" s="1023"/>
      <c r="G499" s="1023"/>
      <c r="H499" s="1023"/>
      <c r="I499" s="1023"/>
    </row>
    <row r="500" spans="2:9" ht="29.25" customHeight="1">
      <c r="B500" s="224">
        <v>1</v>
      </c>
      <c r="C500" s="1008" t="s">
        <v>115</v>
      </c>
      <c r="D500" s="1008"/>
      <c r="E500" s="1008"/>
      <c r="F500" s="1008"/>
      <c r="G500" s="1008"/>
      <c r="H500" s="1008"/>
      <c r="I500" s="1008"/>
    </row>
    <row r="501" spans="2:9" ht="29.25" customHeight="1">
      <c r="B501" s="224">
        <v>2</v>
      </c>
      <c r="C501" s="1008" t="s">
        <v>116</v>
      </c>
      <c r="D501" s="1008"/>
      <c r="E501" s="1008"/>
      <c r="F501" s="1008"/>
      <c r="G501" s="1008"/>
      <c r="H501" s="1008"/>
      <c r="I501" s="1008"/>
    </row>
    <row r="502" spans="2:9" ht="36" customHeight="1">
      <c r="B502" s="224">
        <v>3</v>
      </c>
      <c r="C502" s="1008" t="s">
        <v>117</v>
      </c>
      <c r="D502" s="1008"/>
      <c r="E502" s="1008"/>
      <c r="F502" s="1008"/>
      <c r="G502" s="1008"/>
      <c r="H502" s="1008"/>
      <c r="I502" s="1008"/>
    </row>
    <row r="503" spans="2:9" ht="28.5" customHeight="1">
      <c r="B503" s="224">
        <v>4</v>
      </c>
      <c r="C503" s="1008" t="s">
        <v>118</v>
      </c>
      <c r="D503" s="1008"/>
      <c r="E503" s="1008"/>
      <c r="F503" s="1008"/>
      <c r="G503" s="1008"/>
      <c r="H503" s="1008"/>
      <c r="I503" s="1008"/>
    </row>
    <row r="504" spans="2:9" ht="28.5" customHeight="1">
      <c r="B504" s="123">
        <v>5</v>
      </c>
      <c r="C504" s="1008" t="s">
        <v>431</v>
      </c>
      <c r="D504" s="1008"/>
      <c r="E504" s="1008"/>
      <c r="F504" s="1008"/>
      <c r="G504" s="1008"/>
      <c r="H504" s="1008"/>
      <c r="I504" s="1008"/>
    </row>
    <row r="505" spans="2:9">
      <c r="B505" s="212">
        <v>6</v>
      </c>
      <c r="C505" s="119" t="s">
        <v>119</v>
      </c>
      <c r="D505" s="119"/>
      <c r="E505" s="119"/>
      <c r="F505" s="119"/>
      <c r="G505" s="119"/>
      <c r="H505" s="119"/>
      <c r="I505" s="119"/>
    </row>
    <row r="506" spans="2:9" ht="24" customHeight="1"/>
    <row r="507" spans="2:9">
      <c r="B507" s="1019" t="s">
        <v>254</v>
      </c>
      <c r="C507" s="1020"/>
      <c r="D507" s="1020"/>
      <c r="E507" s="1020"/>
      <c r="F507" s="1021"/>
      <c r="G507" s="1020"/>
      <c r="H507" s="1020"/>
      <c r="I507" s="1022"/>
    </row>
    <row r="508" spans="2:9">
      <c r="B508" s="115" t="s">
        <v>449</v>
      </c>
      <c r="C508" s="362"/>
      <c r="D508" s="116" t="s">
        <v>166</v>
      </c>
      <c r="E508" s="116"/>
      <c r="F508" s="658"/>
      <c r="G508" s="116"/>
      <c r="H508" s="116"/>
      <c r="I508" s="117"/>
    </row>
    <row r="509" spans="2:9">
      <c r="B509" s="108" t="s">
        <v>220</v>
      </c>
      <c r="C509" s="363"/>
      <c r="D509" s="109" t="s">
        <v>166</v>
      </c>
      <c r="E509" s="109"/>
      <c r="F509" s="109"/>
      <c r="G509" s="109"/>
      <c r="H509" s="109"/>
      <c r="I509" s="110"/>
    </row>
    <row r="510" spans="2:9">
      <c r="B510" s="111" t="s">
        <v>222</v>
      </c>
      <c r="C510" s="364"/>
      <c r="D510" s="112" t="s">
        <v>166</v>
      </c>
      <c r="E510" s="112"/>
      <c r="F510" s="112"/>
      <c r="G510" s="112"/>
      <c r="H510" s="112"/>
      <c r="I510" s="113"/>
    </row>
    <row r="511" spans="2:9">
      <c r="B511" s="120" t="s">
        <v>223</v>
      </c>
      <c r="C511" s="365"/>
      <c r="D511" s="121" t="s">
        <v>166</v>
      </c>
      <c r="E511" s="121"/>
      <c r="F511" s="659"/>
      <c r="G511" s="121"/>
      <c r="H511" s="121"/>
      <c r="I511" s="122"/>
    </row>
    <row r="512" spans="2:9" ht="18" customHeight="1">
      <c r="B512" s="123">
        <v>1</v>
      </c>
      <c r="C512" s="119" t="s">
        <v>432</v>
      </c>
      <c r="D512" s="119"/>
      <c r="E512" s="119"/>
      <c r="F512" s="119"/>
      <c r="G512" s="119"/>
      <c r="H512" s="119"/>
      <c r="I512" s="119"/>
    </row>
    <row r="513" spans="2:10" ht="30.75" customHeight="1">
      <c r="B513" s="224">
        <v>2</v>
      </c>
      <c r="C513" s="1008" t="s">
        <v>433</v>
      </c>
      <c r="D513" s="1008"/>
      <c r="E513" s="1008"/>
      <c r="F513" s="1008"/>
      <c r="G513" s="1008"/>
      <c r="H513" s="1008"/>
      <c r="I513" s="1008"/>
    </row>
    <row r="514" spans="2:10" ht="30.75" customHeight="1">
      <c r="B514" s="224">
        <v>3</v>
      </c>
      <c r="C514" s="1008" t="s">
        <v>434</v>
      </c>
      <c r="D514" s="1008"/>
      <c r="E514" s="1008"/>
      <c r="F514" s="1008"/>
      <c r="G514" s="1008"/>
      <c r="H514" s="1008"/>
      <c r="I514" s="1008"/>
    </row>
    <row r="515" spans="2:10" ht="30.75" customHeight="1">
      <c r="B515" s="224">
        <v>4</v>
      </c>
      <c r="C515" s="1008" t="s">
        <v>435</v>
      </c>
      <c r="D515" s="1008"/>
      <c r="E515" s="1008"/>
      <c r="F515" s="1008"/>
      <c r="G515" s="1008"/>
      <c r="H515" s="1008"/>
      <c r="I515" s="1008"/>
    </row>
    <row r="516" spans="2:10" ht="27.75" customHeight="1">
      <c r="B516" s="224">
        <v>5</v>
      </c>
      <c r="C516" s="1008" t="s">
        <v>436</v>
      </c>
      <c r="D516" s="1008"/>
      <c r="E516" s="1008"/>
      <c r="F516" s="1008"/>
      <c r="G516" s="1008"/>
      <c r="H516" s="1008"/>
      <c r="I516" s="1008"/>
    </row>
    <row r="517" spans="2:10" ht="45" customHeight="1">
      <c r="B517" s="224">
        <v>6</v>
      </c>
      <c r="C517" s="1008" t="s">
        <v>437</v>
      </c>
      <c r="D517" s="1008"/>
      <c r="E517" s="1008"/>
      <c r="F517" s="1008"/>
      <c r="G517" s="1008"/>
      <c r="H517" s="1008"/>
      <c r="I517" s="1008"/>
    </row>
    <row r="518" spans="2:10" ht="43.5" customHeight="1">
      <c r="B518" s="224">
        <v>7</v>
      </c>
      <c r="C518" s="1008" t="s">
        <v>438</v>
      </c>
      <c r="D518" s="1008"/>
      <c r="E518" s="1008"/>
      <c r="F518" s="1008"/>
      <c r="G518" s="1008"/>
      <c r="H518" s="1008"/>
      <c r="I518" s="1008"/>
    </row>
    <row r="519" spans="2:10" ht="45" customHeight="1">
      <c r="B519" s="224">
        <v>8</v>
      </c>
      <c r="C519" s="1008" t="s">
        <v>439</v>
      </c>
      <c r="D519" s="1008"/>
      <c r="E519" s="1008"/>
      <c r="F519" s="1008"/>
      <c r="G519" s="1008"/>
      <c r="H519" s="1008"/>
      <c r="I519" s="1008"/>
    </row>
    <row r="520" spans="2:10" ht="28.5" customHeight="1">
      <c r="B520" s="224">
        <v>9</v>
      </c>
      <c r="C520" s="1008" t="s">
        <v>440</v>
      </c>
      <c r="D520" s="1008"/>
      <c r="E520" s="1008"/>
      <c r="F520" s="1008"/>
      <c r="G520" s="1008"/>
      <c r="H520" s="1008"/>
      <c r="I520" s="1008"/>
    </row>
    <row r="521" spans="2:10" ht="29.25" customHeight="1">
      <c r="B521" s="224">
        <v>10</v>
      </c>
      <c r="C521" s="1008" t="s">
        <v>441</v>
      </c>
      <c r="D521" s="1008"/>
      <c r="E521" s="1008"/>
      <c r="F521" s="1008"/>
      <c r="G521" s="1008"/>
      <c r="H521" s="1008"/>
      <c r="I521" s="1008"/>
    </row>
    <row r="522" spans="2:10" ht="5.25" customHeight="1"/>
    <row r="523" spans="2:10" s="6" customFormat="1" ht="13.5">
      <c r="B523" s="177"/>
      <c r="C523" s="177"/>
      <c r="D523" s="177"/>
      <c r="E523" s="472"/>
      <c r="F523" s="624" t="s">
        <v>970</v>
      </c>
      <c r="G523" s="472"/>
      <c r="H523" s="472"/>
      <c r="I523" s="471"/>
    </row>
    <row r="524" spans="2:10" s="6" customFormat="1" ht="13.5">
      <c r="B524" s="1024" t="s">
        <v>168</v>
      </c>
      <c r="C524" s="1024"/>
      <c r="D524" s="1024"/>
      <c r="E524" s="125"/>
      <c r="F524" s="528" t="s">
        <v>169</v>
      </c>
      <c r="G524" s="528"/>
      <c r="H524" s="522"/>
      <c r="I524" s="125"/>
      <c r="J524" s="523"/>
    </row>
    <row r="525" spans="2:10" s="6" customFormat="1" ht="13.5">
      <c r="B525" s="177"/>
      <c r="C525" s="177"/>
      <c r="D525" s="177"/>
      <c r="E525" s="177"/>
      <c r="F525" s="177"/>
      <c r="G525" s="524"/>
      <c r="H525" s="524"/>
      <c r="I525" s="525"/>
      <c r="J525" s="526"/>
    </row>
    <row r="526" spans="2:10" s="6" customFormat="1" ht="13.5">
      <c r="B526" s="177"/>
      <c r="C526" s="177"/>
      <c r="D526" s="177"/>
      <c r="E526" s="177"/>
      <c r="F526" s="177"/>
      <c r="G526" s="177"/>
      <c r="H526" s="177"/>
      <c r="I526" s="441"/>
      <c r="J526" s="523"/>
    </row>
    <row r="527" spans="2:10" s="6" customFormat="1" ht="13.5">
      <c r="B527" s="1025" t="str">
        <f>'Data diri'!E8</f>
        <v>Drs. Moch Puja Anwar</v>
      </c>
      <c r="C527" s="1025"/>
      <c r="D527" s="1025"/>
      <c r="E527" s="177"/>
      <c r="F527" s="527" t="str">
        <f>'Data diri'!E38</f>
        <v>Drs. Moch Kelik.S.D,M.Si</v>
      </c>
      <c r="G527" s="527"/>
      <c r="H527" s="527"/>
      <c r="I527" s="527"/>
      <c r="J527" s="523"/>
    </row>
    <row r="528" spans="2:10" s="6" customFormat="1" ht="13.5">
      <c r="B528" s="477" t="s">
        <v>301</v>
      </c>
      <c r="C528" s="1024" t="str">
        <f>'Data diri'!E15</f>
        <v>196312261988031003</v>
      </c>
      <c r="D528" s="1024"/>
      <c r="E528" s="524"/>
      <c r="F528" s="524" t="s">
        <v>301</v>
      </c>
      <c r="G528" s="178" t="str">
        <f>'Data diri'!E39</f>
        <v>196405241985121002</v>
      </c>
      <c r="H528" s="125"/>
      <c r="I528" s="178"/>
      <c r="J528" s="523"/>
    </row>
    <row r="529" spans="2:9" s="6" customFormat="1" ht="13.5">
      <c r="B529" s="177"/>
      <c r="C529" s="177"/>
      <c r="D529" s="178" t="s">
        <v>450</v>
      </c>
      <c r="E529" s="178"/>
      <c r="F529" s="178"/>
      <c r="G529" s="178"/>
      <c r="H529" s="177"/>
      <c r="I529" s="177"/>
    </row>
    <row r="530" spans="2:9" s="6" customFormat="1" ht="13.5">
      <c r="B530" s="177"/>
      <c r="C530" s="177"/>
      <c r="D530" s="178" t="s">
        <v>899</v>
      </c>
      <c r="E530" s="178"/>
      <c r="F530" s="178"/>
      <c r="G530" s="178"/>
      <c r="H530" s="177"/>
      <c r="I530" s="177"/>
    </row>
    <row r="531" spans="2:9" s="6" customFormat="1" ht="13.5">
      <c r="B531" s="177"/>
      <c r="C531" s="177"/>
      <c r="D531" s="177"/>
      <c r="E531" s="177"/>
      <c r="F531" s="177"/>
      <c r="G531" s="177"/>
      <c r="H531" s="177"/>
      <c r="I531" s="177"/>
    </row>
    <row r="532" spans="2:9" s="6" customFormat="1" ht="13.5">
      <c r="B532" s="177"/>
      <c r="C532" s="177"/>
      <c r="G532" s="527"/>
      <c r="H532" s="177"/>
      <c r="I532" s="177"/>
    </row>
    <row r="533" spans="2:9">
      <c r="D533" s="750" t="str">
        <f>'Data diri'!E44</f>
        <v>Drs. Moch Kelik.S.D,M.Si</v>
      </c>
      <c r="E533" s="527"/>
      <c r="F533" s="527"/>
    </row>
    <row r="534" spans="2:9">
      <c r="D534" s="472" t="s">
        <v>301</v>
      </c>
      <c r="E534" s="178" t="str">
        <f>'Data diri'!E45</f>
        <v>196405241985121002</v>
      </c>
      <c r="F534" s="178"/>
    </row>
  </sheetData>
  <mergeCells count="337">
    <mergeCell ref="B524:D524"/>
    <mergeCell ref="B527:D527"/>
    <mergeCell ref="C528:D528"/>
    <mergeCell ref="C519:I519"/>
    <mergeCell ref="C520:I520"/>
    <mergeCell ref="C521:I521"/>
    <mergeCell ref="C516:I516"/>
    <mergeCell ref="C517:I517"/>
    <mergeCell ref="C518:I518"/>
    <mergeCell ref="B507:I507"/>
    <mergeCell ref="C513:I513"/>
    <mergeCell ref="C514:I514"/>
    <mergeCell ref="C515:I515"/>
    <mergeCell ref="C502:I502"/>
    <mergeCell ref="C503:I503"/>
    <mergeCell ref="C504:I504"/>
    <mergeCell ref="E491:I496"/>
    <mergeCell ref="B499:I499"/>
    <mergeCell ref="C500:I500"/>
    <mergeCell ref="C501:I501"/>
    <mergeCell ref="C478:I478"/>
    <mergeCell ref="C479:I479"/>
    <mergeCell ref="C480:I480"/>
    <mergeCell ref="C475:I475"/>
    <mergeCell ref="C476:I476"/>
    <mergeCell ref="C477:I477"/>
    <mergeCell ref="B464:B465"/>
    <mergeCell ref="C464:I465"/>
    <mergeCell ref="B466:B468"/>
    <mergeCell ref="C466:I468"/>
    <mergeCell ref="B470:I470"/>
    <mergeCell ref="C472:I473"/>
    <mergeCell ref="C435:I435"/>
    <mergeCell ref="E454:I455"/>
    <mergeCell ref="E457:I457"/>
    <mergeCell ref="B459:I459"/>
    <mergeCell ref="B460:B463"/>
    <mergeCell ref="C460:I463"/>
    <mergeCell ref="C426:I426"/>
    <mergeCell ref="B428:I428"/>
    <mergeCell ref="C433:I433"/>
    <mergeCell ref="C434:I434"/>
    <mergeCell ref="E421:I421"/>
    <mergeCell ref="B423:I423"/>
    <mergeCell ref="C424:I424"/>
    <mergeCell ref="C425:I425"/>
    <mergeCell ref="C396:I396"/>
    <mergeCell ref="B400:B402"/>
    <mergeCell ref="C401:I401"/>
    <mergeCell ref="C402:I402"/>
    <mergeCell ref="E418:I419"/>
    <mergeCell ref="C391:I391"/>
    <mergeCell ref="C392:I392"/>
    <mergeCell ref="C395:I395"/>
    <mergeCell ref="C385:I385"/>
    <mergeCell ref="C386:I386"/>
    <mergeCell ref="B387:I387"/>
    <mergeCell ref="B388:C388"/>
    <mergeCell ref="B369:B371"/>
    <mergeCell ref="C372:I372"/>
    <mergeCell ref="E381:I381"/>
    <mergeCell ref="B383:I383"/>
    <mergeCell ref="C384:I384"/>
    <mergeCell ref="B357:C357"/>
    <mergeCell ref="B359:C359"/>
    <mergeCell ref="C361:I361"/>
    <mergeCell ref="B365:B368"/>
    <mergeCell ref="C365:I366"/>
    <mergeCell ref="C352:I352"/>
    <mergeCell ref="C353:I353"/>
    <mergeCell ref="C354:I354"/>
    <mergeCell ref="B356:I356"/>
    <mergeCell ref="C349:I349"/>
    <mergeCell ref="C350:I350"/>
    <mergeCell ref="C351:I351"/>
    <mergeCell ref="B342:C342"/>
    <mergeCell ref="B344:C344"/>
    <mergeCell ref="E344:I344"/>
    <mergeCell ref="B346:I346"/>
    <mergeCell ref="C347:I347"/>
    <mergeCell ref="C348:I348"/>
    <mergeCell ref="C330:I330"/>
    <mergeCell ref="C331:I331"/>
    <mergeCell ref="C332:I332"/>
    <mergeCell ref="E342:I342"/>
    <mergeCell ref="C324:I324"/>
    <mergeCell ref="B325:C325"/>
    <mergeCell ref="B327:C327"/>
    <mergeCell ref="B328:I328"/>
    <mergeCell ref="C329:I329"/>
    <mergeCell ref="B319:C319"/>
    <mergeCell ref="B321:C321"/>
    <mergeCell ref="C322:I322"/>
    <mergeCell ref="C323:I323"/>
    <mergeCell ref="C314:I314"/>
    <mergeCell ref="C315:I315"/>
    <mergeCell ref="C316:I316"/>
    <mergeCell ref="B318:I318"/>
    <mergeCell ref="B309:C309"/>
    <mergeCell ref="E309:I309"/>
    <mergeCell ref="B311:I311"/>
    <mergeCell ref="C312:I312"/>
    <mergeCell ref="C313:I313"/>
    <mergeCell ref="C299:I299"/>
    <mergeCell ref="B307:C307"/>
    <mergeCell ref="E307:I307"/>
    <mergeCell ref="B308:C308"/>
    <mergeCell ref="E308:I308"/>
    <mergeCell ref="B290:I290"/>
    <mergeCell ref="B292:I292"/>
    <mergeCell ref="B296:I296"/>
    <mergeCell ref="C297:I297"/>
    <mergeCell ref="C298:I298"/>
    <mergeCell ref="C284:I284"/>
    <mergeCell ref="C285:I285"/>
    <mergeCell ref="B287:I287"/>
    <mergeCell ref="B288:I288"/>
    <mergeCell ref="C289:I289"/>
    <mergeCell ref="B280:I280"/>
    <mergeCell ref="C281:I281"/>
    <mergeCell ref="C282:I282"/>
    <mergeCell ref="C283:I283"/>
    <mergeCell ref="B276:C276"/>
    <mergeCell ref="E276:I276"/>
    <mergeCell ref="B277:C277"/>
    <mergeCell ref="E277:I277"/>
    <mergeCell ref="B278:C278"/>
    <mergeCell ref="E278:I278"/>
    <mergeCell ref="C269:I269"/>
    <mergeCell ref="C270:I270"/>
    <mergeCell ref="B272:B273"/>
    <mergeCell ref="C272:I273"/>
    <mergeCell ref="C261:I261"/>
    <mergeCell ref="C267:I267"/>
    <mergeCell ref="C268:I268"/>
    <mergeCell ref="C255:I255"/>
    <mergeCell ref="C256:I256"/>
    <mergeCell ref="B258:I258"/>
    <mergeCell ref="C260:I260"/>
    <mergeCell ref="B251:I251"/>
    <mergeCell ref="C252:I252"/>
    <mergeCell ref="C253:I253"/>
    <mergeCell ref="C254:I254"/>
    <mergeCell ref="B243:B244"/>
    <mergeCell ref="C243:I244"/>
    <mergeCell ref="B247:C247"/>
    <mergeCell ref="B248:C248"/>
    <mergeCell ref="B249:C249"/>
    <mergeCell ref="E249:I249"/>
    <mergeCell ref="E248:I248"/>
    <mergeCell ref="C238:I238"/>
    <mergeCell ref="C239:I239"/>
    <mergeCell ref="C241:I241"/>
    <mergeCell ref="C235:I235"/>
    <mergeCell ref="C236:I236"/>
    <mergeCell ref="C237:I237"/>
    <mergeCell ref="C229:I229"/>
    <mergeCell ref="C230:I230"/>
    <mergeCell ref="C231:I231"/>
    <mergeCell ref="C232:I232"/>
    <mergeCell ref="C233:I233"/>
    <mergeCell ref="C234:I234"/>
    <mergeCell ref="C221:I221"/>
    <mergeCell ref="B223:I223"/>
    <mergeCell ref="C225:I225"/>
    <mergeCell ref="C227:I227"/>
    <mergeCell ref="C228:I228"/>
    <mergeCell ref="C218:I218"/>
    <mergeCell ref="C219:I219"/>
    <mergeCell ref="C220:I220"/>
    <mergeCell ref="B207:I207"/>
    <mergeCell ref="E213:I213"/>
    <mergeCell ref="B215:I215"/>
    <mergeCell ref="C216:I216"/>
    <mergeCell ref="C217:I217"/>
    <mergeCell ref="C203:I203"/>
    <mergeCell ref="C205:I205"/>
    <mergeCell ref="C206:I206"/>
    <mergeCell ref="C200:I200"/>
    <mergeCell ref="C201:I201"/>
    <mergeCell ref="C202:I202"/>
    <mergeCell ref="C195:I195"/>
    <mergeCell ref="C196:I196"/>
    <mergeCell ref="C197:I197"/>
    <mergeCell ref="C199:I199"/>
    <mergeCell ref="C189:I189"/>
    <mergeCell ref="C190:I190"/>
    <mergeCell ref="B192:I192"/>
    <mergeCell ref="B194:I194"/>
    <mergeCell ref="C186:I186"/>
    <mergeCell ref="C187:I187"/>
    <mergeCell ref="C188:I188"/>
    <mergeCell ref="B181:C181"/>
    <mergeCell ref="E181:I181"/>
    <mergeCell ref="B183:I183"/>
    <mergeCell ref="C184:I184"/>
    <mergeCell ref="C185:I185"/>
    <mergeCell ref="C175:I175"/>
    <mergeCell ref="B179:C179"/>
    <mergeCell ref="E179:I179"/>
    <mergeCell ref="B180:C180"/>
    <mergeCell ref="E180:I180"/>
    <mergeCell ref="C170:I170"/>
    <mergeCell ref="C171:I171"/>
    <mergeCell ref="C173:I173"/>
    <mergeCell ref="C167:I167"/>
    <mergeCell ref="C168:I168"/>
    <mergeCell ref="C169:I169"/>
    <mergeCell ref="C163:I163"/>
    <mergeCell ref="C164:I164"/>
    <mergeCell ref="C166:I166"/>
    <mergeCell ref="C157:I157"/>
    <mergeCell ref="B159:I159"/>
    <mergeCell ref="B161:I161"/>
    <mergeCell ref="C162:I162"/>
    <mergeCell ref="C153:I153"/>
    <mergeCell ref="C154:I154"/>
    <mergeCell ref="C155:I155"/>
    <mergeCell ref="C156:I156"/>
    <mergeCell ref="C150:I150"/>
    <mergeCell ref="C151:I151"/>
    <mergeCell ref="C152:I152"/>
    <mergeCell ref="B146:I146"/>
    <mergeCell ref="C147:I147"/>
    <mergeCell ref="C148:I148"/>
    <mergeCell ref="C149:I149"/>
    <mergeCell ref="B134:B135"/>
    <mergeCell ref="C134:I135"/>
    <mergeCell ref="B142:C142"/>
    <mergeCell ref="B143:C143"/>
    <mergeCell ref="B144:C144"/>
    <mergeCell ref="E144:I144"/>
    <mergeCell ref="C128:I128"/>
    <mergeCell ref="C129:I129"/>
    <mergeCell ref="C130:I130"/>
    <mergeCell ref="C132:I132"/>
    <mergeCell ref="C123:I123"/>
    <mergeCell ref="C125:I125"/>
    <mergeCell ref="C126:I126"/>
    <mergeCell ref="C127:I127"/>
    <mergeCell ref="C117:I117"/>
    <mergeCell ref="C118:I118"/>
    <mergeCell ref="C119:I119"/>
    <mergeCell ref="B121:I121"/>
    <mergeCell ref="B112:C112"/>
    <mergeCell ref="E112:I112"/>
    <mergeCell ref="B113:C113"/>
    <mergeCell ref="E113:I113"/>
    <mergeCell ref="B115:I115"/>
    <mergeCell ref="C116:I116"/>
    <mergeCell ref="C104:I104"/>
    <mergeCell ref="B106:B108"/>
    <mergeCell ref="C106:I108"/>
    <mergeCell ref="B111:C111"/>
    <mergeCell ref="E111:I111"/>
    <mergeCell ref="C100:I100"/>
    <mergeCell ref="C101:I101"/>
    <mergeCell ref="B102:I102"/>
    <mergeCell ref="C103:I103"/>
    <mergeCell ref="C97:I97"/>
    <mergeCell ref="C98:I98"/>
    <mergeCell ref="C99:I99"/>
    <mergeCell ref="C93:I93"/>
    <mergeCell ref="B94:I94"/>
    <mergeCell ref="C95:I95"/>
    <mergeCell ref="C96:I96"/>
    <mergeCell ref="B88:I88"/>
    <mergeCell ref="B89:I89"/>
    <mergeCell ref="B90:I90"/>
    <mergeCell ref="C91:I91"/>
    <mergeCell ref="C92:I92"/>
    <mergeCell ref="C83:I83"/>
    <mergeCell ref="C84:I84"/>
    <mergeCell ref="C85:I85"/>
    <mergeCell ref="C86:I86"/>
    <mergeCell ref="E78:I78"/>
    <mergeCell ref="B80:I80"/>
    <mergeCell ref="C81:I81"/>
    <mergeCell ref="C82:I82"/>
    <mergeCell ref="C69:I69"/>
    <mergeCell ref="B70:I70"/>
    <mergeCell ref="C71:I71"/>
    <mergeCell ref="E75:I76"/>
    <mergeCell ref="C65:I65"/>
    <mergeCell ref="C66:I66"/>
    <mergeCell ref="B67:I67"/>
    <mergeCell ref="C68:I68"/>
    <mergeCell ref="B61:I61"/>
    <mergeCell ref="C62:I62"/>
    <mergeCell ref="C63:I63"/>
    <mergeCell ref="C64:I64"/>
    <mergeCell ref="C58:I58"/>
    <mergeCell ref="C59:I59"/>
    <mergeCell ref="C60:I60"/>
    <mergeCell ref="C55:I55"/>
    <mergeCell ref="C56:I56"/>
    <mergeCell ref="C57:I57"/>
    <mergeCell ref="B50:I50"/>
    <mergeCell ref="B51:I51"/>
    <mergeCell ref="B52:B54"/>
    <mergeCell ref="C52:I52"/>
    <mergeCell ref="C53:I53"/>
    <mergeCell ref="C54:I54"/>
    <mergeCell ref="C45:I45"/>
    <mergeCell ref="C46:I46"/>
    <mergeCell ref="C47:I47"/>
    <mergeCell ref="C48:I48"/>
    <mergeCell ref="C33:I33"/>
    <mergeCell ref="C34:I34"/>
    <mergeCell ref="E40:I40"/>
    <mergeCell ref="B42:I42"/>
    <mergeCell ref="C43:I43"/>
    <mergeCell ref="C44:I44"/>
    <mergeCell ref="C28:I28"/>
    <mergeCell ref="C29:H29"/>
    <mergeCell ref="C30:H30"/>
    <mergeCell ref="C25:I25"/>
    <mergeCell ref="C26:H26"/>
    <mergeCell ref="C27:H27"/>
    <mergeCell ref="C22:H22"/>
    <mergeCell ref="C23:H23"/>
    <mergeCell ref="C24:H24"/>
    <mergeCell ref="C16:H16"/>
    <mergeCell ref="C17:H17"/>
    <mergeCell ref="C18:H18"/>
    <mergeCell ref="C19:H19"/>
    <mergeCell ref="C20:H20"/>
    <mergeCell ref="C21:I21"/>
    <mergeCell ref="C10:I10"/>
    <mergeCell ref="B12:H12"/>
    <mergeCell ref="C13:I13"/>
    <mergeCell ref="C14:H14"/>
    <mergeCell ref="C15:H15"/>
    <mergeCell ref="B4:I4"/>
    <mergeCell ref="B5:I5"/>
    <mergeCell ref="C8:I8"/>
    <mergeCell ref="C9:I9"/>
  </mergeCells>
  <pageMargins left="0.6692913385826772" right="0.31496062992125984" top="0.39370078740157483" bottom="0.39370078740157483" header="0.31496062992125984" footer="0.31496062992125984"/>
  <pageSetup paperSize="5"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L56"/>
  <sheetViews>
    <sheetView view="pageBreakPreview" topLeftCell="A5" zoomScale="60" zoomScaleNormal="100" workbookViewId="0">
      <selection activeCell="M5" sqref="M5"/>
    </sheetView>
  </sheetViews>
  <sheetFormatPr defaultRowHeight="16.5"/>
  <cols>
    <col min="1" max="1" width="10.25" style="411" customWidth="1"/>
    <col min="2" max="2" width="14.125" style="411" customWidth="1"/>
    <col min="3" max="3" width="4.125" style="411" customWidth="1"/>
    <col min="4" max="4" width="9" style="411" customWidth="1"/>
    <col min="5" max="5" width="2" style="411" customWidth="1"/>
    <col min="6" max="6" width="14.125" style="411" customWidth="1"/>
    <col min="7" max="8" width="4.125" style="411" customWidth="1"/>
    <col min="9" max="9" width="18" style="411" customWidth="1"/>
    <col min="10" max="10" width="7" style="411" customWidth="1"/>
    <col min="11" max="11" width="5.625" style="411" customWidth="1"/>
    <col min="12" max="12" width="8" style="7" customWidth="1"/>
    <col min="13" max="16384" width="9" style="7"/>
  </cols>
  <sheetData>
    <row r="1" spans="1:12" ht="4.5" customHeight="1"/>
    <row r="2" spans="1:12">
      <c r="I2" s="707" t="s">
        <v>170</v>
      </c>
      <c r="J2" s="748"/>
      <c r="K2" s="736"/>
      <c r="L2" s="749"/>
    </row>
    <row r="3" spans="1:12" ht="6" customHeight="1">
      <c r="A3" s="708"/>
      <c r="B3" s="708"/>
      <c r="C3" s="708"/>
      <c r="D3" s="708"/>
      <c r="E3" s="708"/>
      <c r="F3" s="708"/>
      <c r="G3" s="708"/>
      <c r="H3" s="708"/>
      <c r="I3" s="708"/>
      <c r="J3" s="708"/>
      <c r="K3" s="708"/>
    </row>
    <row r="4" spans="1:12" ht="2.25" customHeight="1">
      <c r="A4" s="709"/>
      <c r="B4" s="709"/>
      <c r="C4" s="709"/>
      <c r="D4" s="709"/>
      <c r="E4" s="709"/>
      <c r="F4" s="709"/>
      <c r="G4" s="709"/>
      <c r="H4" s="709"/>
      <c r="I4" s="709"/>
      <c r="J4" s="709"/>
      <c r="K4" s="709"/>
    </row>
    <row r="5" spans="1:12" ht="15" customHeight="1">
      <c r="A5" s="711" t="s">
        <v>141</v>
      </c>
      <c r="E5" s="710" t="s">
        <v>166</v>
      </c>
      <c r="F5" s="672" t="str">
        <f>'Data diri'!E8</f>
        <v>Drs. Moch Puja Anwar</v>
      </c>
      <c r="I5" s="706"/>
    </row>
    <row r="6" spans="1:12" ht="15" customHeight="1">
      <c r="A6" s="711" t="s">
        <v>142</v>
      </c>
      <c r="E6" s="710" t="s">
        <v>166</v>
      </c>
      <c r="F6" s="672" t="str">
        <f>'Data diri'!E15</f>
        <v>196312261988031003</v>
      </c>
    </row>
    <row r="7" spans="1:12" ht="15" customHeight="1">
      <c r="A7" s="711" t="s">
        <v>493</v>
      </c>
      <c r="E7" s="710" t="s">
        <v>166</v>
      </c>
      <c r="F7" s="672" t="str">
        <f>'Data diri'!E10</f>
        <v>Surabaya, 26 Desember 1963</v>
      </c>
    </row>
    <row r="8" spans="1:12" ht="15" customHeight="1">
      <c r="A8" s="711" t="s">
        <v>143</v>
      </c>
      <c r="E8" s="710" t="s">
        <v>166</v>
      </c>
      <c r="F8" s="672" t="str">
        <f>'Data diri'!E18</f>
        <v>Pembina Utama Muda</v>
      </c>
    </row>
    <row r="9" spans="1:12" ht="15" customHeight="1">
      <c r="A9" s="711" t="s">
        <v>144</v>
      </c>
      <c r="E9" s="710" t="s">
        <v>166</v>
      </c>
      <c r="F9" s="712" t="str">
        <f>'Data diri'!E12</f>
        <v>01 Maret 1988</v>
      </c>
      <c r="G9" s="712"/>
      <c r="H9" s="712"/>
    </row>
    <row r="10" spans="1:12" ht="15" customHeight="1">
      <c r="A10" s="711" t="s">
        <v>145</v>
      </c>
      <c r="E10" s="710" t="s">
        <v>166</v>
      </c>
      <c r="F10" s="672" t="str">
        <f>'Data diri'!E16</f>
        <v>29 Tahun 9 Bulan</v>
      </c>
    </row>
    <row r="11" spans="1:12" ht="15" customHeight="1">
      <c r="A11" s="711" t="s">
        <v>146</v>
      </c>
      <c r="E11" s="710" t="s">
        <v>166</v>
      </c>
      <c r="F11" s="672" t="str">
        <f>'Data diri'!E9</f>
        <v>Laki-Laki</v>
      </c>
    </row>
    <row r="12" spans="1:12" ht="15" customHeight="1">
      <c r="A12" s="711" t="s">
        <v>147</v>
      </c>
      <c r="E12" s="710" t="s">
        <v>166</v>
      </c>
      <c r="F12" s="672" t="str">
        <f>'Data diri'!E11</f>
        <v>S-1</v>
      </c>
    </row>
    <row r="13" spans="1:12" ht="15" customHeight="1">
      <c r="A13" s="711" t="s">
        <v>148</v>
      </c>
      <c r="E13" s="710" t="s">
        <v>166</v>
      </c>
      <c r="F13" s="672" t="str">
        <f>'Data diri'!E31</f>
        <v>Guru Matematika</v>
      </c>
    </row>
    <row r="14" spans="1:12" ht="15" customHeight="1">
      <c r="A14" s="711" t="s">
        <v>151</v>
      </c>
      <c r="E14" s="710" t="s">
        <v>166</v>
      </c>
      <c r="F14" s="672" t="str">
        <f>'Data diri'!E22</f>
        <v>SMP Negeri 4  Surabaya</v>
      </c>
    </row>
    <row r="15" spans="1:12" ht="15" customHeight="1">
      <c r="A15" s="711" t="s">
        <v>152</v>
      </c>
      <c r="E15" s="710" t="s">
        <v>166</v>
      </c>
      <c r="F15" s="398" t="str">
        <f>'Data diri'!E30</f>
        <v>031-5341431</v>
      </c>
      <c r="G15" s="398"/>
      <c r="H15" s="398"/>
    </row>
    <row r="16" spans="1:12" ht="15" customHeight="1">
      <c r="A16" s="711" t="s">
        <v>603</v>
      </c>
      <c r="E16" s="710" t="s">
        <v>166</v>
      </c>
      <c r="F16" s="672" t="str">
        <f>'Data diri'!E26</f>
        <v>Genteng</v>
      </c>
    </row>
    <row r="17" spans="1:11" ht="15" customHeight="1">
      <c r="A17" s="711" t="s">
        <v>153</v>
      </c>
      <c r="E17" s="710" t="s">
        <v>166</v>
      </c>
      <c r="F17" s="672" t="str">
        <f>'Data diri'!E27</f>
        <v>Genteng</v>
      </c>
    </row>
    <row r="18" spans="1:11" ht="15" customHeight="1">
      <c r="A18" s="711" t="s">
        <v>154</v>
      </c>
      <c r="E18" s="710" t="s">
        <v>166</v>
      </c>
      <c r="F18" s="672" t="str">
        <f>'Data diri'!E28</f>
        <v>Surabaya</v>
      </c>
    </row>
    <row r="19" spans="1:11" ht="15" customHeight="1">
      <c r="A19" s="711" t="s">
        <v>155</v>
      </c>
      <c r="E19" s="710" t="s">
        <v>166</v>
      </c>
      <c r="F19" s="672" t="str">
        <f>'Data diri'!E29</f>
        <v>Jawa Timur</v>
      </c>
    </row>
    <row r="20" spans="1:11" ht="4.5" customHeight="1">
      <c r="E20" s="710"/>
    </row>
    <row r="21" spans="1:11" ht="22.5" customHeight="1">
      <c r="A21" s="1044" t="s">
        <v>171</v>
      </c>
      <c r="B21" s="1045"/>
      <c r="C21" s="1045"/>
      <c r="D21" s="1045"/>
      <c r="E21" s="1046"/>
      <c r="F21" s="719" t="s">
        <v>172</v>
      </c>
      <c r="G21" s="729"/>
      <c r="H21" s="720"/>
      <c r="I21" s="715"/>
      <c r="J21" s="1055" t="s">
        <v>175</v>
      </c>
      <c r="K21" s="1056"/>
    </row>
    <row r="22" spans="1:11" ht="19.5" customHeight="1">
      <c r="A22" s="1049" t="str">
        <f>'Data diri'!E34</f>
        <v>1 Januari s/d. 31 Desember 2017</v>
      </c>
      <c r="B22" s="1050"/>
      <c r="C22" s="1050"/>
      <c r="D22" s="1050"/>
      <c r="E22" s="1051"/>
      <c r="F22" s="719" t="s">
        <v>173</v>
      </c>
      <c r="G22" s="729"/>
      <c r="H22" s="720"/>
      <c r="I22" s="715"/>
      <c r="J22" s="1040">
        <f>'Data diri'!E35</f>
        <v>2017</v>
      </c>
      <c r="K22" s="1041"/>
    </row>
    <row r="23" spans="1:11">
      <c r="A23" s="716"/>
      <c r="B23" s="717"/>
      <c r="C23" s="717"/>
      <c r="D23" s="717"/>
      <c r="E23" s="718"/>
      <c r="F23" s="719" t="s">
        <v>174</v>
      </c>
      <c r="G23" s="729"/>
      <c r="H23" s="720"/>
      <c r="I23" s="715"/>
      <c r="J23" s="1042"/>
      <c r="K23" s="1043"/>
    </row>
    <row r="24" spans="1:11" ht="4.5" customHeight="1"/>
    <row r="25" spans="1:11" ht="21" customHeight="1">
      <c r="A25" s="713" t="s">
        <v>13</v>
      </c>
      <c r="B25" s="1029" t="s">
        <v>124</v>
      </c>
      <c r="C25" s="1030"/>
      <c r="D25" s="1030"/>
      <c r="E25" s="1030"/>
      <c r="F25" s="1030"/>
      <c r="G25" s="1030"/>
      <c r="H25" s="1030"/>
      <c r="I25" s="1031"/>
      <c r="J25" s="1047" t="s">
        <v>138</v>
      </c>
      <c r="K25" s="1048"/>
    </row>
    <row r="26" spans="1:11" ht="21" customHeight="1">
      <c r="A26" s="714" t="s">
        <v>190</v>
      </c>
      <c r="B26" s="721" t="s">
        <v>191</v>
      </c>
      <c r="C26" s="722"/>
      <c r="D26" s="722"/>
      <c r="E26" s="722"/>
      <c r="F26" s="722"/>
      <c r="G26" s="722"/>
      <c r="H26" s="728"/>
      <c r="I26" s="722"/>
      <c r="J26" s="722"/>
      <c r="K26" s="723"/>
    </row>
    <row r="27" spans="1:11" ht="19.350000000000001" customHeight="1">
      <c r="A27" s="666" t="s">
        <v>0</v>
      </c>
      <c r="B27" s="1035" t="s">
        <v>176</v>
      </c>
      <c r="C27" s="1036"/>
      <c r="D27" s="1036"/>
      <c r="E27" s="1036"/>
      <c r="F27" s="1036"/>
      <c r="G27" s="1036"/>
      <c r="H27" s="1036"/>
      <c r="I27" s="1037"/>
      <c r="J27" s="1027" t="str">
        <f>'Lamp. 1B'!J69</f>
        <v>3</v>
      </c>
      <c r="K27" s="1028"/>
    </row>
    <row r="28" spans="1:11" ht="19.350000000000001" customHeight="1">
      <c r="A28" s="666" t="s">
        <v>1</v>
      </c>
      <c r="B28" s="1032" t="s">
        <v>177</v>
      </c>
      <c r="C28" s="1033"/>
      <c r="D28" s="1033"/>
      <c r="E28" s="1033"/>
      <c r="F28" s="1033"/>
      <c r="G28" s="1033"/>
      <c r="H28" s="1033"/>
      <c r="I28" s="1034"/>
      <c r="J28" s="1027" t="str">
        <f>'Lamp. 1B'!J101</f>
        <v>3</v>
      </c>
      <c r="K28" s="1028"/>
    </row>
    <row r="29" spans="1:11" ht="19.350000000000001" customHeight="1">
      <c r="A29" s="666" t="s">
        <v>2</v>
      </c>
      <c r="B29" s="1035" t="s">
        <v>178</v>
      </c>
      <c r="C29" s="1036"/>
      <c r="D29" s="1036"/>
      <c r="E29" s="1036"/>
      <c r="F29" s="1036"/>
      <c r="G29" s="1036"/>
      <c r="H29" s="1036"/>
      <c r="I29" s="1037"/>
      <c r="J29" s="1027" t="str">
        <f>'Lamp. 1B'!J125</f>
        <v>3</v>
      </c>
      <c r="K29" s="1028"/>
    </row>
    <row r="30" spans="1:11" ht="19.350000000000001" customHeight="1">
      <c r="A30" s="666" t="s">
        <v>3</v>
      </c>
      <c r="B30" s="1035" t="s">
        <v>179</v>
      </c>
      <c r="C30" s="1036"/>
      <c r="D30" s="1036"/>
      <c r="E30" s="1036"/>
      <c r="F30" s="1036"/>
      <c r="G30" s="1036"/>
      <c r="H30" s="1036"/>
      <c r="I30" s="1037"/>
      <c r="J30" s="1027" t="str">
        <f>'Lamp. 1B'!J177</f>
        <v>3</v>
      </c>
      <c r="K30" s="1028"/>
    </row>
    <row r="31" spans="1:11" ht="19.350000000000001" customHeight="1">
      <c r="A31" s="666" t="s">
        <v>5</v>
      </c>
      <c r="B31" s="1035" t="s">
        <v>180</v>
      </c>
      <c r="C31" s="1036"/>
      <c r="D31" s="1036"/>
      <c r="E31" s="1036"/>
      <c r="F31" s="1036"/>
      <c r="G31" s="1036"/>
      <c r="H31" s="1036"/>
      <c r="I31" s="1037"/>
      <c r="J31" s="1027" t="str">
        <f>'Lamp. 1B'!J210</f>
        <v>3</v>
      </c>
      <c r="K31" s="1028"/>
    </row>
    <row r="32" spans="1:11" ht="19.350000000000001" customHeight="1">
      <c r="A32" s="666" t="s">
        <v>6</v>
      </c>
      <c r="B32" s="1035" t="s">
        <v>181</v>
      </c>
      <c r="C32" s="1036"/>
      <c r="D32" s="1036"/>
      <c r="E32" s="1036"/>
      <c r="F32" s="1036"/>
      <c r="G32" s="1036"/>
      <c r="H32" s="1036"/>
      <c r="I32" s="1037"/>
      <c r="J32" s="1027" t="str">
        <f>'Lamp. 1B'!J243</f>
        <v>3</v>
      </c>
      <c r="K32" s="1028"/>
    </row>
    <row r="33" spans="1:11" ht="19.350000000000001" customHeight="1">
      <c r="A33" s="666" t="s">
        <v>49</v>
      </c>
      <c r="B33" s="1035" t="s">
        <v>182</v>
      </c>
      <c r="C33" s="1036"/>
      <c r="D33" s="1036"/>
      <c r="E33" s="1036"/>
      <c r="F33" s="1036"/>
      <c r="G33" s="1036"/>
      <c r="H33" s="1036"/>
      <c r="I33" s="1037"/>
      <c r="J33" s="1027" t="str">
        <f>'Lamp. 1B'!J276</f>
        <v>3</v>
      </c>
      <c r="K33" s="1028"/>
    </row>
    <row r="34" spans="1:11" ht="19.350000000000001" customHeight="1">
      <c r="A34" s="713" t="s">
        <v>192</v>
      </c>
      <c r="B34" s="1029" t="s">
        <v>193</v>
      </c>
      <c r="C34" s="1030"/>
      <c r="D34" s="1030"/>
      <c r="E34" s="1030"/>
      <c r="F34" s="1030"/>
      <c r="G34" s="1030"/>
      <c r="H34" s="1030"/>
      <c r="I34" s="1030"/>
      <c r="J34" s="1030"/>
      <c r="K34" s="1031"/>
    </row>
    <row r="35" spans="1:11" ht="19.350000000000001" customHeight="1">
      <c r="A35" s="666" t="s">
        <v>50</v>
      </c>
      <c r="B35" s="1032" t="s">
        <v>183</v>
      </c>
      <c r="C35" s="1033"/>
      <c r="D35" s="1033"/>
      <c r="E35" s="1033"/>
      <c r="F35" s="1033"/>
      <c r="G35" s="1033"/>
      <c r="H35" s="1033"/>
      <c r="I35" s="1034"/>
      <c r="J35" s="1027" t="str">
        <f>'Lamp. 1B'!J303</f>
        <v>4</v>
      </c>
      <c r="K35" s="1028"/>
    </row>
    <row r="36" spans="1:11" ht="19.350000000000001" customHeight="1">
      <c r="A36" s="666" t="s">
        <v>51</v>
      </c>
      <c r="B36" s="1035" t="s">
        <v>184</v>
      </c>
      <c r="C36" s="1036"/>
      <c r="D36" s="1036"/>
      <c r="E36" s="1036"/>
      <c r="F36" s="1036"/>
      <c r="G36" s="1036"/>
      <c r="H36" s="1036"/>
      <c r="I36" s="1037"/>
      <c r="J36" s="1027" t="str">
        <f>'Lamp. 1B'!J334</f>
        <v>3</v>
      </c>
      <c r="K36" s="1028"/>
    </row>
    <row r="37" spans="1:11" ht="19.350000000000001" customHeight="1">
      <c r="A37" s="666" t="s">
        <v>52</v>
      </c>
      <c r="B37" s="1032" t="s">
        <v>185</v>
      </c>
      <c r="C37" s="1033"/>
      <c r="D37" s="1033"/>
      <c r="E37" s="1033"/>
      <c r="F37" s="1033"/>
      <c r="G37" s="1033"/>
      <c r="H37" s="1033"/>
      <c r="I37" s="1034"/>
      <c r="J37" s="1027" t="str">
        <f>'Lamp. 1B'!J370</f>
        <v>4</v>
      </c>
      <c r="K37" s="1028"/>
    </row>
    <row r="38" spans="1:11" ht="19.350000000000001" customHeight="1">
      <c r="A38" s="713" t="s">
        <v>194</v>
      </c>
      <c r="B38" s="721" t="s">
        <v>197</v>
      </c>
      <c r="C38" s="722"/>
      <c r="D38" s="722"/>
      <c r="E38" s="722"/>
      <c r="F38" s="722"/>
      <c r="G38" s="722"/>
      <c r="H38" s="728"/>
      <c r="I38" s="722"/>
      <c r="J38" s="722"/>
      <c r="K38" s="723"/>
    </row>
    <row r="39" spans="1:11" ht="19.350000000000001" customHeight="1">
      <c r="A39" s="666" t="s">
        <v>53</v>
      </c>
      <c r="B39" s="1052" t="s">
        <v>186</v>
      </c>
      <c r="C39" s="1053"/>
      <c r="D39" s="1053"/>
      <c r="E39" s="1053"/>
      <c r="F39" s="1053"/>
      <c r="G39" s="1053"/>
      <c r="H39" s="1053"/>
      <c r="I39" s="1054"/>
      <c r="J39" s="1027" t="str">
        <f>'Lamp. 1B'!J393</f>
        <v>3</v>
      </c>
      <c r="K39" s="1028"/>
    </row>
    <row r="40" spans="1:11" ht="33" customHeight="1">
      <c r="A40" s="666" t="s">
        <v>121</v>
      </c>
      <c r="B40" s="1052" t="s">
        <v>187</v>
      </c>
      <c r="C40" s="1053"/>
      <c r="D40" s="1053"/>
      <c r="E40" s="1053"/>
      <c r="F40" s="1053"/>
      <c r="G40" s="1053"/>
      <c r="H40" s="1053"/>
      <c r="I40" s="1054"/>
      <c r="J40" s="1027" t="str">
        <f>'Lamp. 1B'!J416</f>
        <v>3</v>
      </c>
      <c r="K40" s="1028"/>
    </row>
    <row r="41" spans="1:11" ht="19.350000000000001" customHeight="1">
      <c r="A41" s="713" t="s">
        <v>195</v>
      </c>
      <c r="B41" s="721" t="s">
        <v>196</v>
      </c>
      <c r="C41" s="722"/>
      <c r="D41" s="722"/>
      <c r="E41" s="722"/>
      <c r="F41" s="722"/>
      <c r="G41" s="722"/>
      <c r="H41" s="728"/>
      <c r="I41" s="722"/>
      <c r="J41" s="722"/>
      <c r="K41" s="723"/>
    </row>
    <row r="42" spans="1:11" ht="31.5" customHeight="1">
      <c r="A42" s="666" t="s">
        <v>122</v>
      </c>
      <c r="B42" s="1032" t="s">
        <v>188</v>
      </c>
      <c r="C42" s="1033"/>
      <c r="D42" s="1033"/>
      <c r="E42" s="1033"/>
      <c r="F42" s="1033"/>
      <c r="G42" s="1033"/>
      <c r="H42" s="1033"/>
      <c r="I42" s="1034"/>
      <c r="J42" s="1027" t="str">
        <f>'Lamp. 1B'!J439</f>
        <v>4</v>
      </c>
      <c r="K42" s="1028"/>
    </row>
    <row r="43" spans="1:11" ht="19.350000000000001" customHeight="1">
      <c r="A43" s="666" t="s">
        <v>123</v>
      </c>
      <c r="B43" s="1052" t="s">
        <v>189</v>
      </c>
      <c r="C43" s="1053"/>
      <c r="D43" s="1053"/>
      <c r="E43" s="1053"/>
      <c r="F43" s="1053"/>
      <c r="G43" s="1053"/>
      <c r="H43" s="1053"/>
      <c r="I43" s="1054"/>
      <c r="J43" s="1027">
        <v>4</v>
      </c>
      <c r="K43" s="1028"/>
    </row>
    <row r="44" spans="1:11" ht="26.25" customHeight="1">
      <c r="A44" s="1029" t="s">
        <v>198</v>
      </c>
      <c r="B44" s="1030"/>
      <c r="C44" s="1030"/>
      <c r="D44" s="1030"/>
      <c r="E44" s="1030"/>
      <c r="F44" s="1030"/>
      <c r="G44" s="1030"/>
      <c r="H44" s="1030"/>
      <c r="I44" s="1031"/>
      <c r="J44" s="1038">
        <f>J27+J28+J29+J30+J31+J32+J33+J35+J36+J37+J39+J40+J42+J43</f>
        <v>46</v>
      </c>
      <c r="K44" s="1039"/>
    </row>
    <row r="45" spans="1:11" ht="17.25" customHeight="1"/>
    <row r="46" spans="1:11" s="705" customFormat="1" ht="17.25" customHeight="1">
      <c r="A46" s="411"/>
      <c r="B46" s="411"/>
      <c r="C46" s="411"/>
      <c r="D46" s="411"/>
      <c r="E46" s="411"/>
      <c r="F46" s="411"/>
      <c r="G46" s="411"/>
      <c r="H46" s="782" t="s">
        <v>970</v>
      </c>
      <c r="I46" s="782"/>
      <c r="J46" s="782"/>
      <c r="K46" s="411"/>
    </row>
    <row r="47" spans="1:11" s="705" customFormat="1" ht="15">
      <c r="A47" s="706" t="s">
        <v>168</v>
      </c>
      <c r="B47" s="706"/>
      <c r="C47" s="398"/>
      <c r="D47" s="780" t="s">
        <v>169</v>
      </c>
      <c r="E47" s="780"/>
      <c r="F47" s="398"/>
      <c r="G47" s="706"/>
      <c r="H47" s="706"/>
      <c r="I47" s="411" t="s">
        <v>899</v>
      </c>
      <c r="J47" s="706"/>
      <c r="K47" s="706"/>
    </row>
    <row r="48" spans="1:11" s="705" customFormat="1" ht="15">
      <c r="A48" s="724"/>
      <c r="B48" s="724"/>
      <c r="C48" s="411"/>
      <c r="D48" s="411"/>
      <c r="E48" s="411"/>
      <c r="F48" s="411"/>
      <c r="G48" s="411"/>
      <c r="H48" s="411"/>
      <c r="I48" s="411"/>
      <c r="J48" s="411" t="s">
        <v>645</v>
      </c>
      <c r="K48" s="411"/>
    </row>
    <row r="49" spans="1:11" s="705" customFormat="1" ht="15">
      <c r="A49" s="724"/>
      <c r="B49" s="724"/>
      <c r="C49" s="411"/>
      <c r="D49" s="411"/>
      <c r="E49" s="411"/>
      <c r="F49" s="411"/>
      <c r="G49" s="411"/>
      <c r="H49" s="411"/>
      <c r="I49" s="411"/>
      <c r="J49" s="411"/>
      <c r="K49" s="411"/>
    </row>
    <row r="50" spans="1:11" s="705" customFormat="1" ht="15">
      <c r="A50" s="724"/>
      <c r="B50" s="724"/>
      <c r="C50" s="411"/>
      <c r="D50" s="411"/>
      <c r="E50" s="411"/>
      <c r="F50" s="411"/>
      <c r="G50" s="411"/>
      <c r="H50" s="411"/>
      <c r="I50" s="411"/>
      <c r="J50" s="411"/>
      <c r="K50" s="411"/>
    </row>
    <row r="51" spans="1:11" s="705" customFormat="1" ht="15">
      <c r="A51" s="724"/>
      <c r="B51" s="724"/>
      <c r="C51" s="411"/>
      <c r="D51" s="411"/>
      <c r="E51" s="411"/>
      <c r="F51" s="411"/>
      <c r="G51" s="411"/>
      <c r="H51" s="411"/>
      <c r="I51" s="411"/>
      <c r="J51" s="411"/>
      <c r="K51" s="411"/>
    </row>
    <row r="52" spans="1:11" s="705" customFormat="1" ht="15">
      <c r="A52" s="708" t="str">
        <f>'Data diri'!E8</f>
        <v>Drs. Moch Puja Anwar</v>
      </c>
      <c r="B52" s="708"/>
      <c r="C52" s="708" t="str">
        <f>'Data diri'!E38</f>
        <v>Drs. Moch Kelik.S.D,M.Si</v>
      </c>
      <c r="D52" s="725"/>
      <c r="E52" s="708"/>
      <c r="F52" s="708"/>
      <c r="G52" s="726"/>
      <c r="H52" s="1026" t="str">
        <f>'Data diri'!E44</f>
        <v>Drs. Moch Kelik.S.D,M.Si</v>
      </c>
      <c r="I52" s="1026"/>
      <c r="J52" s="1026"/>
      <c r="K52" s="726"/>
    </row>
    <row r="53" spans="1:11" s="705" customFormat="1" ht="15.75" customHeight="1">
      <c r="A53" s="706" t="str">
        <f>'Data diri'!E15</f>
        <v>196312261988031003</v>
      </c>
      <c r="B53" s="706"/>
      <c r="C53" s="398" t="s">
        <v>301</v>
      </c>
      <c r="D53" s="411" t="str">
        <f>'Data diri'!E39</f>
        <v>196405241985121002</v>
      </c>
      <c r="E53" s="706"/>
      <c r="F53" s="706"/>
      <c r="G53" s="398"/>
      <c r="H53" s="398" t="s">
        <v>278</v>
      </c>
      <c r="I53" s="727" t="str">
        <f>'Data diri'!E39</f>
        <v>196405241985121002</v>
      </c>
      <c r="J53" s="703"/>
      <c r="K53" s="398"/>
    </row>
    <row r="54" spans="1:11">
      <c r="K54" s="398"/>
    </row>
    <row r="55" spans="1:11">
      <c r="K55" s="398"/>
    </row>
    <row r="56" spans="1:11">
      <c r="K56" s="398"/>
    </row>
  </sheetData>
  <mergeCells count="41">
    <mergeCell ref="D47:E47"/>
    <mergeCell ref="A21:E21"/>
    <mergeCell ref="B29:I29"/>
    <mergeCell ref="J28:K28"/>
    <mergeCell ref="B25:I25"/>
    <mergeCell ref="J25:K25"/>
    <mergeCell ref="J27:K27"/>
    <mergeCell ref="J29:K29"/>
    <mergeCell ref="A22:E22"/>
    <mergeCell ref="B39:I39"/>
    <mergeCell ref="B40:I40"/>
    <mergeCell ref="B42:I42"/>
    <mergeCell ref="B43:I43"/>
    <mergeCell ref="B28:I28"/>
    <mergeCell ref="B27:I27"/>
    <mergeCell ref="J21:K21"/>
    <mergeCell ref="J22:K22"/>
    <mergeCell ref="J23:K23"/>
    <mergeCell ref="B35:I35"/>
    <mergeCell ref="B33:I33"/>
    <mergeCell ref="B30:I30"/>
    <mergeCell ref="B31:I31"/>
    <mergeCell ref="B32:I32"/>
    <mergeCell ref="B34:K34"/>
    <mergeCell ref="J35:K35"/>
    <mergeCell ref="H52:J52"/>
    <mergeCell ref="H46:J46"/>
    <mergeCell ref="J30:K30"/>
    <mergeCell ref="J31:K31"/>
    <mergeCell ref="J32:K32"/>
    <mergeCell ref="J33:K33"/>
    <mergeCell ref="J37:K37"/>
    <mergeCell ref="J36:K36"/>
    <mergeCell ref="J39:K39"/>
    <mergeCell ref="J40:K40"/>
    <mergeCell ref="A44:I44"/>
    <mergeCell ref="J42:K42"/>
    <mergeCell ref="J43:K43"/>
    <mergeCell ref="B37:I37"/>
    <mergeCell ref="B36:I36"/>
    <mergeCell ref="J44:K44"/>
  </mergeCells>
  <pageMargins left="0.59055118110236227" right="0.59055118110236227" top="0.39370078740157483" bottom="0.39370078740157483" header="0.31496062992125984" footer="0.31496062992125984"/>
  <pageSetup paperSize="5"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00"/>
  </sheetPr>
  <dimension ref="B2:M51"/>
  <sheetViews>
    <sheetView view="pageBreakPreview" topLeftCell="A8" zoomScale="60" zoomScaleNormal="100" workbookViewId="0">
      <selection activeCell="H8" sqref="H8"/>
    </sheetView>
  </sheetViews>
  <sheetFormatPr defaultRowHeight="16.5"/>
  <cols>
    <col min="1" max="1" width="2.5" customWidth="1"/>
    <col min="2" max="2" width="4" style="1" customWidth="1"/>
    <col min="3" max="3" width="10" style="1" customWidth="1"/>
    <col min="4" max="4" width="15" style="1" customWidth="1"/>
    <col min="5" max="5" width="4" style="1" customWidth="1"/>
    <col min="6" max="6" width="9" style="1" customWidth="1"/>
    <col min="7" max="7" width="2" style="1" customWidth="1"/>
    <col min="8" max="8" width="15" style="1" customWidth="1"/>
    <col min="9" max="9" width="3" style="1" customWidth="1"/>
    <col min="10" max="10" width="10.75" style="1" customWidth="1"/>
    <col min="11" max="11" width="17" style="1" customWidth="1"/>
    <col min="12" max="12" width="2.625" style="1" customWidth="1"/>
  </cols>
  <sheetData>
    <row r="2" spans="2:12">
      <c r="J2" s="1057" t="s">
        <v>167</v>
      </c>
      <c r="K2" s="1058"/>
      <c r="L2" s="1059"/>
    </row>
    <row r="3" spans="2:12">
      <c r="J3" s="217"/>
      <c r="K3" s="217"/>
      <c r="L3" s="217"/>
    </row>
    <row r="4" spans="2:12">
      <c r="J4" s="217"/>
      <c r="K4" s="217"/>
      <c r="L4" s="217"/>
    </row>
    <row r="6" spans="2:12">
      <c r="B6" s="1060" t="s">
        <v>857</v>
      </c>
      <c r="C6" s="1060"/>
      <c r="D6" s="1060"/>
      <c r="E6" s="1060"/>
      <c r="F6" s="1060"/>
      <c r="G6" s="1060"/>
      <c r="H6" s="1060"/>
      <c r="I6" s="1060"/>
      <c r="J6" s="1060"/>
      <c r="K6" s="1060"/>
      <c r="L6" s="1060"/>
    </row>
    <row r="8" spans="2:12">
      <c r="B8" s="1" t="s">
        <v>149</v>
      </c>
      <c r="C8" s="218" t="s">
        <v>141</v>
      </c>
      <c r="G8" s="1" t="s">
        <v>166</v>
      </c>
      <c r="H8" s="454" t="str">
        <f>'Data diri'!E8</f>
        <v>Drs. Moch Puja Anwar</v>
      </c>
      <c r="I8" s="55"/>
      <c r="J8" s="55"/>
      <c r="K8" s="55"/>
      <c r="L8" s="55"/>
    </row>
    <row r="9" spans="2:12">
      <c r="C9" s="218" t="s">
        <v>142</v>
      </c>
      <c r="G9" s="1" t="s">
        <v>166</v>
      </c>
      <c r="H9" s="220" t="str">
        <f>'Data diri'!E15</f>
        <v>196312261988031003</v>
      </c>
      <c r="I9" s="55"/>
      <c r="J9" s="55"/>
      <c r="K9" s="55"/>
      <c r="L9" s="55"/>
    </row>
    <row r="10" spans="2:12">
      <c r="C10" s="218" t="s">
        <v>493</v>
      </c>
      <c r="G10" s="1" t="s">
        <v>166</v>
      </c>
      <c r="H10" s="220" t="str">
        <f>'Data diri'!E10</f>
        <v>Surabaya, 26 Desember 1963</v>
      </c>
      <c r="I10" s="55"/>
      <c r="J10" s="55"/>
      <c r="K10" s="55"/>
      <c r="L10" s="55"/>
    </row>
    <row r="11" spans="2:12">
      <c r="C11" s="218" t="s">
        <v>143</v>
      </c>
      <c r="G11" s="1" t="s">
        <v>166</v>
      </c>
      <c r="H11" s="614" t="str">
        <f>'Data diri'!E18</f>
        <v>Pembina Utama Muda</v>
      </c>
      <c r="I11" s="434" t="s">
        <v>600</v>
      </c>
      <c r="J11" s="434" t="str">
        <f>'Data diri'!E19</f>
        <v>Madya</v>
      </c>
      <c r="K11" s="434" t="str">
        <f>'Data diri'!E20</f>
        <v>IV c</v>
      </c>
    </row>
    <row r="12" spans="2:12">
      <c r="C12" s="218" t="s">
        <v>144</v>
      </c>
      <c r="G12" s="1" t="s">
        <v>166</v>
      </c>
      <c r="H12" s="1080" t="str">
        <f>'Data diri'!E12</f>
        <v>01 Maret 1988</v>
      </c>
      <c r="I12" s="1080"/>
      <c r="J12" s="1080"/>
      <c r="K12" s="55"/>
      <c r="L12" s="55"/>
    </row>
    <row r="13" spans="2:12">
      <c r="C13" s="218" t="s">
        <v>145</v>
      </c>
      <c r="G13" s="1" t="s">
        <v>166</v>
      </c>
      <c r="H13" s="220" t="str">
        <f>'Data diri'!E16</f>
        <v>29 Tahun 9 Bulan</v>
      </c>
      <c r="I13" s="55"/>
      <c r="J13" s="55"/>
      <c r="K13" s="55"/>
      <c r="L13" s="55"/>
    </row>
    <row r="14" spans="2:12">
      <c r="C14" s="218" t="s">
        <v>146</v>
      </c>
      <c r="G14" s="1" t="s">
        <v>166</v>
      </c>
      <c r="H14" s="220" t="str">
        <f>'Data diri'!E9</f>
        <v>Laki-Laki</v>
      </c>
      <c r="I14" s="55"/>
      <c r="J14" s="55"/>
      <c r="K14" s="55"/>
      <c r="L14" s="55"/>
    </row>
    <row r="15" spans="2:12">
      <c r="C15" s="218" t="s">
        <v>147</v>
      </c>
      <c r="G15" s="1" t="s">
        <v>166</v>
      </c>
      <c r="H15" s="220" t="str">
        <f>'Data diri'!E11</f>
        <v>S-1</v>
      </c>
      <c r="I15" s="55"/>
      <c r="J15" s="55"/>
      <c r="K15" s="55"/>
      <c r="L15" s="55"/>
    </row>
    <row r="16" spans="2:12">
      <c r="C16" s="218" t="s">
        <v>148</v>
      </c>
      <c r="G16" s="1" t="s">
        <v>166</v>
      </c>
      <c r="H16" s="220" t="str">
        <f>'Data diri'!E31</f>
        <v>Guru Matematika</v>
      </c>
      <c r="I16" s="55"/>
      <c r="J16" s="55"/>
      <c r="K16" s="55"/>
      <c r="L16" s="55"/>
    </row>
    <row r="17" spans="2:12">
      <c r="B17" s="1" t="s">
        <v>150</v>
      </c>
      <c r="C17" s="218" t="s">
        <v>151</v>
      </c>
      <c r="G17" s="1" t="s">
        <v>166</v>
      </c>
      <c r="H17" s="220" t="str">
        <f>'Data diri'!E22</f>
        <v>SMP Negeri 4  Surabaya</v>
      </c>
      <c r="I17" s="55"/>
      <c r="J17" s="55"/>
      <c r="K17" s="55"/>
      <c r="L17" s="55"/>
    </row>
    <row r="18" spans="2:12">
      <c r="C18" s="218" t="s">
        <v>152</v>
      </c>
      <c r="G18" s="1" t="s">
        <v>166</v>
      </c>
      <c r="H18" s="454" t="str">
        <f>'Data diri'!E30</f>
        <v>031-5341431</v>
      </c>
      <c r="I18" s="55"/>
      <c r="J18" s="55"/>
      <c r="K18" s="55"/>
      <c r="L18" s="55"/>
    </row>
    <row r="19" spans="2:12">
      <c r="C19" s="218" t="s">
        <v>603</v>
      </c>
      <c r="G19" s="1" t="s">
        <v>166</v>
      </c>
      <c r="H19" s="220" t="str">
        <f>'Data diri'!E26</f>
        <v>Genteng</v>
      </c>
      <c r="I19" s="55"/>
      <c r="J19" s="55"/>
      <c r="K19" s="55"/>
      <c r="L19" s="55"/>
    </row>
    <row r="20" spans="2:12">
      <c r="C20" s="218" t="s">
        <v>153</v>
      </c>
      <c r="G20" s="1" t="s">
        <v>166</v>
      </c>
      <c r="H20" s="220" t="str">
        <f>'Data diri'!E27</f>
        <v>Genteng</v>
      </c>
      <c r="I20" s="55"/>
      <c r="J20" s="55"/>
      <c r="K20" s="55"/>
      <c r="L20" s="55"/>
    </row>
    <row r="21" spans="2:12">
      <c r="C21" s="218" t="s">
        <v>154</v>
      </c>
      <c r="G21" s="1" t="s">
        <v>166</v>
      </c>
      <c r="H21" s="220" t="str">
        <f>'Data diri'!E28</f>
        <v>Surabaya</v>
      </c>
      <c r="I21" s="55"/>
      <c r="J21" s="55"/>
      <c r="K21" s="55"/>
      <c r="L21" s="55"/>
    </row>
    <row r="22" spans="2:12">
      <c r="C22" s="218" t="s">
        <v>155</v>
      </c>
      <c r="G22" s="1" t="s">
        <v>166</v>
      </c>
      <c r="H22" s="220" t="str">
        <f>'Data diri'!E29</f>
        <v>Jawa Timur</v>
      </c>
      <c r="I22" s="55"/>
      <c r="J22" s="55"/>
      <c r="K22" s="55"/>
      <c r="L22" s="55"/>
    </row>
    <row r="24" spans="2:12">
      <c r="C24" s="1061" t="s">
        <v>889</v>
      </c>
      <c r="D24" s="1061"/>
      <c r="E24" s="1061"/>
      <c r="F24" s="1061"/>
      <c r="G24" s="1061"/>
      <c r="H24" s="1061"/>
      <c r="I24" s="1061"/>
      <c r="J24" s="1061"/>
      <c r="K24" s="1062">
        <f>'Lamp. 1C'!J44</f>
        <v>46</v>
      </c>
      <c r="L24" s="1063"/>
    </row>
    <row r="25" spans="2:12">
      <c r="C25" s="1064" t="s">
        <v>162</v>
      </c>
      <c r="D25" s="1065"/>
      <c r="E25" s="1065"/>
      <c r="F25" s="1065"/>
      <c r="G25" s="1065"/>
      <c r="H25" s="1065"/>
      <c r="I25" s="1065"/>
      <c r="J25" s="1066"/>
      <c r="K25" s="1070">
        <f>K24/56*100</f>
        <v>82.142857142857139</v>
      </c>
      <c r="L25" s="1071"/>
    </row>
    <row r="26" spans="2:12">
      <c r="C26" s="1067"/>
      <c r="D26" s="1068"/>
      <c r="E26" s="1068"/>
      <c r="F26" s="1068"/>
      <c r="G26" s="1068"/>
      <c r="H26" s="1068"/>
      <c r="I26" s="1068"/>
      <c r="J26" s="1069"/>
      <c r="K26" s="1072"/>
      <c r="L26" s="1073"/>
    </row>
    <row r="27" spans="2:12">
      <c r="C27" s="114"/>
      <c r="D27" s="109"/>
      <c r="E27" s="109"/>
      <c r="F27" s="109"/>
      <c r="G27" s="109"/>
      <c r="H27" s="109"/>
      <c r="I27" s="109"/>
      <c r="J27" s="110"/>
      <c r="K27" s="1072"/>
      <c r="L27" s="1073"/>
    </row>
    <row r="28" spans="2:12" ht="17.25" thickBot="1">
      <c r="C28" s="1076" t="s">
        <v>156</v>
      </c>
      <c r="D28" s="1077"/>
      <c r="E28" s="1078" t="s">
        <v>157</v>
      </c>
      <c r="F28" s="1079" t="s">
        <v>139</v>
      </c>
      <c r="G28" s="1079"/>
      <c r="H28" s="1079"/>
      <c r="I28" s="1078" t="s">
        <v>159</v>
      </c>
      <c r="J28" s="1110">
        <v>100</v>
      </c>
      <c r="K28" s="1072"/>
      <c r="L28" s="1073"/>
    </row>
    <row r="29" spans="2:12">
      <c r="C29" s="1076"/>
      <c r="D29" s="1077"/>
      <c r="E29" s="1078"/>
      <c r="F29" s="1111" t="s">
        <v>158</v>
      </c>
      <c r="G29" s="1111"/>
      <c r="H29" s="1111"/>
      <c r="I29" s="1078"/>
      <c r="J29" s="1110"/>
      <c r="K29" s="1072"/>
      <c r="L29" s="1073"/>
    </row>
    <row r="30" spans="2:12">
      <c r="C30" s="118"/>
      <c r="D30" s="112"/>
      <c r="E30" s="112"/>
      <c r="F30" s="112"/>
      <c r="G30" s="112"/>
      <c r="H30" s="112"/>
      <c r="I30" s="112"/>
      <c r="J30" s="113"/>
      <c r="K30" s="1074"/>
      <c r="L30" s="1075"/>
    </row>
    <row r="31" spans="2:12">
      <c r="C31" s="1064" t="s">
        <v>160</v>
      </c>
      <c r="D31" s="1065"/>
      <c r="E31" s="1065"/>
      <c r="F31" s="1065"/>
      <c r="G31" s="1065"/>
      <c r="H31" s="1065"/>
      <c r="I31" s="1065"/>
      <c r="J31" s="1066"/>
      <c r="K31" s="1101" t="str">
        <f>IF(K25&gt;=91,"Amat Baik",IF(K25&gt;=76,"Baik",IF(K25&gt;=61,"Cukup",IF(K25&gt;=51,"Sedang",IF(K25&gt;=0,"Kurang")))))</f>
        <v>Baik</v>
      </c>
      <c r="L31" s="1102"/>
    </row>
    <row r="32" spans="2:12">
      <c r="C32" s="1067"/>
      <c r="D32" s="1068"/>
      <c r="E32" s="1068"/>
      <c r="F32" s="1068"/>
      <c r="G32" s="1068"/>
      <c r="H32" s="1068"/>
      <c r="I32" s="1068"/>
      <c r="J32" s="1069"/>
      <c r="K32" s="1103"/>
      <c r="L32" s="1104"/>
    </row>
    <row r="33" spans="2:13">
      <c r="C33" s="1067"/>
      <c r="D33" s="1068"/>
      <c r="E33" s="1068"/>
      <c r="F33" s="1068"/>
      <c r="G33" s="1068"/>
      <c r="H33" s="1068"/>
      <c r="I33" s="1068"/>
      <c r="J33" s="1069"/>
      <c r="K33" s="1105" t="str">
        <f>IF(K31="Kurang","25 %",IF(K31="Sedang","50 %",IF(K31="Cukup","75 %",IF(K31="Baik","100 %",IF(K31="Amat Baik","125 %")))))</f>
        <v>100 %</v>
      </c>
      <c r="L33" s="1106"/>
    </row>
    <row r="34" spans="2:13">
      <c r="C34" s="1112"/>
      <c r="D34" s="1113"/>
      <c r="E34" s="1113"/>
      <c r="F34" s="1113"/>
      <c r="G34" s="1113"/>
      <c r="H34" s="1113"/>
      <c r="I34" s="1113"/>
      <c r="J34" s="1114"/>
      <c r="K34" s="1107"/>
      <c r="L34" s="1108"/>
    </row>
    <row r="35" spans="2:13" ht="16.5" customHeight="1">
      <c r="C35" s="1064" t="s">
        <v>161</v>
      </c>
      <c r="D35" s="1065"/>
      <c r="E35" s="1065"/>
      <c r="F35" s="1065"/>
      <c r="G35" s="1065"/>
      <c r="H35" s="1065"/>
      <c r="I35" s="1065"/>
      <c r="J35" s="1066"/>
      <c r="K35" s="1088">
        <f>'Data diri'!E52*'Lamp. 1D'!K33/4</f>
        <v>29</v>
      </c>
      <c r="L35" s="1089"/>
    </row>
    <row r="36" spans="2:13" ht="16.5" customHeight="1">
      <c r="C36" s="1115"/>
      <c r="D36" s="1116"/>
      <c r="E36" s="1116"/>
      <c r="F36" s="1116"/>
      <c r="G36" s="1116"/>
      <c r="H36" s="1116"/>
      <c r="I36" s="1116"/>
      <c r="J36" s="1117"/>
      <c r="K36" s="1090"/>
      <c r="L36" s="1091"/>
    </row>
    <row r="37" spans="2:13" ht="17.25" customHeight="1" thickBot="1">
      <c r="C37" s="1094" t="s">
        <v>452</v>
      </c>
      <c r="D37" s="1095"/>
      <c r="E37" s="1099" t="s">
        <v>293</v>
      </c>
      <c r="F37" s="1099"/>
      <c r="G37" s="1099"/>
      <c r="H37" s="1099"/>
      <c r="I37" s="366" t="s">
        <v>163</v>
      </c>
      <c r="J37" s="1082" t="s">
        <v>165</v>
      </c>
      <c r="K37" s="1090"/>
      <c r="L37" s="1091"/>
    </row>
    <row r="38" spans="2:13" ht="17.25" customHeight="1">
      <c r="C38" s="1096"/>
      <c r="D38" s="1095"/>
      <c r="E38" s="1099"/>
      <c r="F38" s="1099"/>
      <c r="G38" s="1099"/>
      <c r="H38" s="1099"/>
      <c r="I38" s="367" t="s">
        <v>164</v>
      </c>
      <c r="J38" s="1082"/>
      <c r="K38" s="1090"/>
      <c r="L38" s="1091"/>
    </row>
    <row r="39" spans="2:13" ht="15" customHeight="1">
      <c r="C39" s="1096"/>
      <c r="D39" s="1095"/>
      <c r="E39" s="1083">
        <v>4</v>
      </c>
      <c r="F39" s="1083"/>
      <c r="G39" s="1083"/>
      <c r="H39" s="1083"/>
      <c r="I39" s="1083"/>
      <c r="J39" s="1084"/>
      <c r="K39" s="1090"/>
      <c r="L39" s="1091"/>
    </row>
    <row r="40" spans="2:13" ht="15" customHeight="1">
      <c r="C40" s="1097"/>
      <c r="D40" s="1098"/>
      <c r="E40" s="1085"/>
      <c r="F40" s="1085"/>
      <c r="G40" s="1085"/>
      <c r="H40" s="1085"/>
      <c r="I40" s="1085"/>
      <c r="J40" s="1086"/>
      <c r="K40" s="1092"/>
      <c r="L40" s="1093"/>
    </row>
    <row r="42" spans="2:13">
      <c r="H42" s="1060"/>
      <c r="I42" s="1060"/>
      <c r="J42" s="1060"/>
      <c r="K42" s="1060"/>
    </row>
    <row r="43" spans="2:13">
      <c r="I43" s="389" t="s">
        <v>970</v>
      </c>
      <c r="J43" s="389"/>
      <c r="K43" s="389"/>
      <c r="L43" s="127"/>
      <c r="M43" s="6"/>
    </row>
    <row r="44" spans="2:13">
      <c r="B44" s="1087" t="s">
        <v>168</v>
      </c>
      <c r="C44" s="1087"/>
      <c r="D44" s="1087"/>
      <c r="E44" s="1087" t="s">
        <v>169</v>
      </c>
      <c r="F44" s="1087"/>
      <c r="G44" s="1087"/>
      <c r="H44" s="1087"/>
      <c r="I44" s="1109" t="s">
        <v>971</v>
      </c>
      <c r="J44" s="1109"/>
      <c r="K44" s="1109"/>
      <c r="L44" s="124"/>
    </row>
    <row r="47" spans="2:13">
      <c r="K47" s="1" t="s">
        <v>645</v>
      </c>
    </row>
    <row r="48" spans="2:13">
      <c r="H48" s="1" t="s">
        <v>645</v>
      </c>
    </row>
    <row r="49" spans="2:12">
      <c r="B49" s="1081" t="str">
        <f>'Data diri'!E8</f>
        <v>Drs. Moch Puja Anwar</v>
      </c>
      <c r="C49" s="1081"/>
      <c r="D49" s="1081"/>
      <c r="E49" s="1081" t="str">
        <f>'Data diri'!E38</f>
        <v>Drs. Moch Kelik.S.D,M.Si</v>
      </c>
      <c r="F49" s="1081"/>
      <c r="G49" s="1081"/>
      <c r="H49" s="1081"/>
      <c r="I49" s="1100" t="str">
        <f>'Data diri'!E44</f>
        <v>Drs. Moch Kelik.S.D,M.Si</v>
      </c>
      <c r="J49" s="1100"/>
      <c r="K49" s="1100"/>
      <c r="L49" s="1100"/>
    </row>
    <row r="50" spans="2:12" s="6" customFormat="1" ht="15.75">
      <c r="B50" s="124" t="s">
        <v>860</v>
      </c>
      <c r="C50" s="1" t="str">
        <f>'Data diri'!E15</f>
        <v>196312261988031003</v>
      </c>
      <c r="D50" s="124"/>
      <c r="E50" s="124" t="s">
        <v>860</v>
      </c>
      <c r="F50" s="1" t="str">
        <f>'Data diri'!E39</f>
        <v>196405241985121002</v>
      </c>
      <c r="G50" s="124"/>
      <c r="H50" s="124"/>
      <c r="I50" s="615" t="s">
        <v>987</v>
      </c>
      <c r="J50" s="1" t="str">
        <f>'Data diri'!E39</f>
        <v>196405241985121002</v>
      </c>
      <c r="K50" s="453"/>
      <c r="L50" s="427"/>
    </row>
    <row r="51" spans="2:12">
      <c r="I51" s="427"/>
      <c r="J51" s="426"/>
      <c r="K51" s="456"/>
      <c r="L51" s="456"/>
    </row>
  </sheetData>
  <mergeCells count="29">
    <mergeCell ref="K31:L32"/>
    <mergeCell ref="K33:L34"/>
    <mergeCell ref="E44:H44"/>
    <mergeCell ref="I44:K44"/>
    <mergeCell ref="J28:J29"/>
    <mergeCell ref="F29:H29"/>
    <mergeCell ref="C31:J34"/>
    <mergeCell ref="C35:J36"/>
    <mergeCell ref="B49:D49"/>
    <mergeCell ref="E49:H49"/>
    <mergeCell ref="J37:J38"/>
    <mergeCell ref="E39:J40"/>
    <mergeCell ref="H42:K42"/>
    <mergeCell ref="B44:D44"/>
    <mergeCell ref="K35:L40"/>
    <mergeCell ref="C37:D40"/>
    <mergeCell ref="E37:H38"/>
    <mergeCell ref="I49:L49"/>
    <mergeCell ref="J2:L2"/>
    <mergeCell ref="B6:L6"/>
    <mergeCell ref="C24:J24"/>
    <mergeCell ref="K24:L24"/>
    <mergeCell ref="C25:J26"/>
    <mergeCell ref="K25:L30"/>
    <mergeCell ref="C28:D29"/>
    <mergeCell ref="E28:E29"/>
    <mergeCell ref="F28:H28"/>
    <mergeCell ref="I28:I29"/>
    <mergeCell ref="H12:J12"/>
  </mergeCells>
  <pageMargins left="0.51" right="0.37" top="0.75" bottom="0.75" header="0.28999999999999998" footer="0.3"/>
  <pageSetup paperSize="5" orientation="portrait" horizontalDpi="4294967293"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M741"/>
  <sheetViews>
    <sheetView tabSelected="1" view="pageBreakPreview" topLeftCell="A615" zoomScale="220" zoomScaleNormal="90" zoomScaleSheetLayoutView="220" workbookViewId="0">
      <selection activeCell="B619" sqref="B619:J621"/>
    </sheetView>
  </sheetViews>
  <sheetFormatPr defaultRowHeight="16.5"/>
  <cols>
    <col min="1" max="1" width="1.75" customWidth="1"/>
    <col min="2" max="2" width="4.5" style="1" customWidth="1"/>
    <col min="3" max="3" width="11.75" style="1" customWidth="1"/>
    <col min="4" max="4" width="3.25" style="1" customWidth="1"/>
    <col min="5" max="5" width="16" style="1" customWidth="1"/>
    <col min="6" max="6" width="3.5" style="1" customWidth="1"/>
    <col min="7" max="7" width="23.125" style="1" customWidth="1"/>
    <col min="8" max="8" width="3.625" style="1" customWidth="1"/>
    <col min="9" max="9" width="12" style="1" customWidth="1"/>
    <col min="10" max="10" width="1.625" style="1" customWidth="1"/>
    <col min="11" max="11" width="6.375" customWidth="1"/>
  </cols>
  <sheetData>
    <row r="1" spans="2:10" ht="12.75" customHeight="1"/>
    <row r="2" spans="2:10" ht="12.75" customHeight="1"/>
    <row r="3" spans="2:10" s="4" customFormat="1" ht="15.75">
      <c r="B3" s="3"/>
      <c r="C3" s="3"/>
      <c r="D3" s="3"/>
      <c r="E3" s="3"/>
      <c r="F3" s="3"/>
      <c r="G3" s="3"/>
      <c r="H3" s="1118" t="s">
        <v>216</v>
      </c>
      <c r="I3" s="1119"/>
      <c r="J3" s="1120"/>
    </row>
    <row r="4" spans="2:10" s="4" customFormat="1" ht="15.75">
      <c r="B4" s="3"/>
      <c r="C4" s="3"/>
      <c r="D4" s="3"/>
      <c r="E4" s="3"/>
      <c r="F4" s="3"/>
      <c r="G4" s="3"/>
      <c r="H4" s="3"/>
      <c r="I4" s="3"/>
      <c r="J4" s="3"/>
    </row>
    <row r="5" spans="2:10" s="4" customFormat="1" ht="15.75">
      <c r="B5" s="3"/>
      <c r="C5" s="3"/>
      <c r="D5" s="389"/>
      <c r="E5" s="3"/>
      <c r="F5" s="3"/>
      <c r="G5" s="3"/>
      <c r="H5" s="3"/>
      <c r="I5" s="3"/>
      <c r="J5" s="3"/>
    </row>
    <row r="6" spans="2:10" s="4" customFormat="1" ht="15.75">
      <c r="B6" s="1121" t="s">
        <v>215</v>
      </c>
      <c r="C6" s="1121"/>
      <c r="D6" s="1121"/>
      <c r="E6" s="1121"/>
      <c r="F6" s="1121"/>
      <c r="G6" s="1121"/>
      <c r="H6" s="1121"/>
      <c r="I6" s="1121"/>
      <c r="J6" s="1121"/>
    </row>
    <row r="7" spans="2:10" s="4" customFormat="1" ht="15.75">
      <c r="B7" s="1121" t="s">
        <v>853</v>
      </c>
      <c r="C7" s="1121"/>
      <c r="D7" s="1121"/>
      <c r="E7" s="1121"/>
      <c r="F7" s="1121"/>
      <c r="G7" s="1121"/>
      <c r="H7" s="1121"/>
      <c r="I7" s="1121"/>
      <c r="J7" s="1121"/>
    </row>
    <row r="8" spans="2:10" s="4" customFormat="1" ht="21.75" customHeight="1">
      <c r="B8" s="3"/>
      <c r="C8" s="3"/>
      <c r="D8" s="3"/>
      <c r="E8" s="3"/>
      <c r="F8" s="3"/>
      <c r="G8" s="3"/>
      <c r="H8" s="3"/>
      <c r="I8" s="3"/>
      <c r="J8" s="3"/>
    </row>
    <row r="9" spans="2:10" s="4" customFormat="1" ht="21.75" customHeight="1">
      <c r="B9" s="564" t="s">
        <v>199</v>
      </c>
      <c r="C9" s="564"/>
      <c r="D9" s="564"/>
      <c r="E9" s="564"/>
      <c r="F9" s="289" t="s">
        <v>166</v>
      </c>
      <c r="G9" s="566" t="str">
        <f>'Data diri'!E8</f>
        <v>Drs. Moch Puja Anwar</v>
      </c>
      <c r="H9" s="564"/>
      <c r="I9" s="564"/>
      <c r="J9" s="564"/>
    </row>
    <row r="10" spans="2:10" s="4" customFormat="1" ht="21.75" customHeight="1">
      <c r="B10" s="564" t="s">
        <v>207</v>
      </c>
      <c r="C10" s="564"/>
      <c r="D10" s="564"/>
      <c r="E10" s="564"/>
      <c r="F10" s="289" t="s">
        <v>166</v>
      </c>
      <c r="G10" s="566" t="str">
        <f>'Data diri'!E15</f>
        <v>196312261988031003</v>
      </c>
      <c r="H10" s="565" t="s">
        <v>600</v>
      </c>
      <c r="I10" s="564" t="str">
        <f>'Data diri'!E32</f>
        <v>-</v>
      </c>
      <c r="J10" s="564"/>
    </row>
    <row r="11" spans="2:10" s="4" customFormat="1" ht="21.75" customHeight="1">
      <c r="B11" s="564" t="s">
        <v>208</v>
      </c>
      <c r="C11" s="564"/>
      <c r="D11" s="564"/>
      <c r="E11" s="564"/>
      <c r="F11" s="289" t="s">
        <v>166</v>
      </c>
      <c r="G11" s="566" t="str">
        <f>'Data diri'!E18</f>
        <v>Pembina Utama Muda</v>
      </c>
      <c r="H11" s="565" t="s">
        <v>600</v>
      </c>
      <c r="I11" s="564" t="str">
        <f>'Data diri'!E20</f>
        <v>IV c</v>
      </c>
      <c r="J11" s="564"/>
    </row>
    <row r="12" spans="2:10" s="4" customFormat="1" ht="21.75" customHeight="1">
      <c r="B12" s="166" t="s">
        <v>209</v>
      </c>
      <c r="C12" s="166"/>
      <c r="D12" s="166"/>
      <c r="E12" s="166"/>
      <c r="F12" s="167" t="s">
        <v>166</v>
      </c>
      <c r="G12" s="256">
        <f>'Data diri'!E21</f>
        <v>41365</v>
      </c>
      <c r="H12" s="166"/>
      <c r="I12" s="166"/>
      <c r="J12" s="166"/>
    </row>
    <row r="13" spans="2:10" s="4" customFormat="1" ht="21.75" customHeight="1">
      <c r="B13" s="564" t="s">
        <v>210</v>
      </c>
      <c r="C13" s="564"/>
      <c r="D13" s="564"/>
      <c r="E13" s="564"/>
      <c r="F13" s="289" t="s">
        <v>166</v>
      </c>
      <c r="G13" s="566" t="str">
        <f>'Data diri'!E33</f>
        <v>0558741643200013 / 085835055011</v>
      </c>
      <c r="H13" s="564"/>
      <c r="I13" s="564"/>
      <c r="J13" s="564"/>
    </row>
    <row r="14" spans="2:10" s="4" customFormat="1" ht="21.75" customHeight="1">
      <c r="B14" s="564" t="s">
        <v>613</v>
      </c>
      <c r="C14" s="564"/>
      <c r="D14" s="564"/>
      <c r="E14" s="564"/>
      <c r="F14" s="289" t="s">
        <v>166</v>
      </c>
      <c r="G14" s="566" t="str">
        <f>'Data diri'!E22</f>
        <v>SMP Negeri 4  Surabaya</v>
      </c>
      <c r="H14" s="564"/>
      <c r="I14" s="564"/>
      <c r="J14" s="564"/>
    </row>
    <row r="15" spans="2:10" s="4" customFormat="1" ht="21.75" customHeight="1">
      <c r="B15" s="566"/>
      <c r="C15" s="564"/>
      <c r="D15" s="564"/>
      <c r="E15" s="564"/>
      <c r="F15" s="289"/>
      <c r="G15" s="257" t="str">
        <f>'Data diri'!E25</f>
        <v>Jl. Tanjung Anom No. 12 Surabaya</v>
      </c>
      <c r="H15" s="564"/>
      <c r="I15" s="564"/>
      <c r="J15" s="564"/>
    </row>
    <row r="16" spans="2:10" s="4" customFormat="1" ht="21.75" customHeight="1">
      <c r="B16" s="564" t="s">
        <v>217</v>
      </c>
      <c r="C16" s="564"/>
      <c r="D16" s="564"/>
      <c r="E16" s="564"/>
      <c r="F16" s="289" t="s">
        <v>166</v>
      </c>
      <c r="G16" s="566" t="str">
        <f>'Data diri'!E24</f>
        <v>15 – 07 - 2014</v>
      </c>
      <c r="H16" s="564"/>
      <c r="I16" s="564"/>
      <c r="J16" s="564"/>
    </row>
    <row r="17" spans="2:10" s="4" customFormat="1" ht="21.75" customHeight="1">
      <c r="B17" s="564" t="s">
        <v>171</v>
      </c>
      <c r="C17" s="564"/>
      <c r="D17" s="564"/>
      <c r="E17" s="564"/>
      <c r="F17" s="289" t="s">
        <v>166</v>
      </c>
      <c r="G17" s="566" t="str">
        <f>'Data diri'!E34</f>
        <v>1 Januari s/d. 31 Desember 2017</v>
      </c>
      <c r="H17" s="564"/>
      <c r="I17" s="564"/>
      <c r="J17" s="564"/>
    </row>
    <row r="18" spans="2:10" s="4" customFormat="1" ht="21.75" customHeight="1">
      <c r="B18" s="52"/>
      <c r="C18" s="52"/>
      <c r="D18" s="52"/>
      <c r="E18" s="52"/>
      <c r="F18" s="52"/>
      <c r="G18" s="52"/>
      <c r="H18" s="52"/>
      <c r="I18" s="52"/>
      <c r="J18" s="52"/>
    </row>
    <row r="19" spans="2:10" s="4" customFormat="1" ht="21.75" customHeight="1">
      <c r="B19" s="1122" t="s">
        <v>211</v>
      </c>
      <c r="C19" s="1123"/>
      <c r="D19" s="1123"/>
      <c r="E19" s="1123"/>
      <c r="F19" s="1123"/>
      <c r="G19" s="1123"/>
      <c r="H19" s="1123"/>
      <c r="I19" s="1123"/>
      <c r="J19" s="1124"/>
    </row>
    <row r="20" spans="2:10" s="4" customFormat="1" ht="21.75" customHeight="1">
      <c r="B20" s="1125" t="s">
        <v>212</v>
      </c>
      <c r="C20" s="1126"/>
      <c r="D20" s="1126"/>
      <c r="E20" s="1126"/>
      <c r="F20" s="1126"/>
      <c r="G20" s="1126"/>
      <c r="H20" s="1126"/>
      <c r="I20" s="1126"/>
      <c r="J20" s="1127"/>
    </row>
    <row r="21" spans="2:10" s="4" customFormat="1" ht="21.75" customHeight="1">
      <c r="B21" s="288"/>
      <c r="C21" s="185"/>
      <c r="D21" s="185"/>
      <c r="E21" s="185"/>
      <c r="F21" s="185"/>
      <c r="G21" s="185"/>
      <c r="H21" s="185"/>
      <c r="I21" s="185"/>
      <c r="J21" s="168"/>
    </row>
    <row r="22" spans="2:10" s="4" customFormat="1" ht="21.75" customHeight="1">
      <c r="B22" s="1128" t="s">
        <v>213</v>
      </c>
      <c r="C22" s="1129"/>
      <c r="D22" s="1129"/>
      <c r="E22" s="1129"/>
      <c r="F22" s="1129"/>
      <c r="G22" s="1129"/>
      <c r="H22" s="1129"/>
      <c r="I22" s="1129"/>
      <c r="J22" s="1130"/>
    </row>
    <row r="23" spans="2:10" s="4" customFormat="1" ht="21.75" customHeight="1">
      <c r="B23" s="1128"/>
      <c r="C23" s="1129"/>
      <c r="D23" s="1129"/>
      <c r="E23" s="1129"/>
      <c r="F23" s="1129"/>
      <c r="G23" s="1129"/>
      <c r="H23" s="1129"/>
      <c r="I23" s="1129"/>
      <c r="J23" s="1130"/>
    </row>
    <row r="24" spans="2:10" s="4" customFormat="1" ht="21.75" customHeight="1">
      <c r="B24" s="169"/>
      <c r="C24" s="170"/>
      <c r="D24" s="170"/>
      <c r="E24" s="170"/>
      <c r="F24" s="170"/>
      <c r="G24" s="170"/>
      <c r="H24" s="170"/>
      <c r="I24" s="170"/>
      <c r="J24" s="171"/>
    </row>
    <row r="25" spans="2:10" s="4" customFormat="1" ht="21.75" customHeight="1">
      <c r="B25" s="169"/>
      <c r="C25" s="170"/>
      <c r="D25" s="170"/>
      <c r="E25" s="170"/>
      <c r="F25" s="170"/>
      <c r="G25" s="170"/>
      <c r="H25" s="170"/>
      <c r="I25" s="170"/>
      <c r="J25" s="171"/>
    </row>
    <row r="26" spans="2:10" s="4" customFormat="1" ht="21.75" customHeight="1">
      <c r="B26" s="169"/>
      <c r="C26" s="170"/>
      <c r="D26" s="170"/>
      <c r="E26" s="170"/>
      <c r="F26" s="170"/>
      <c r="G26" s="170"/>
      <c r="H26" s="170"/>
      <c r="I26" s="170"/>
      <c r="J26" s="171"/>
    </row>
    <row r="27" spans="2:10" s="4" customFormat="1" ht="21.75" customHeight="1">
      <c r="B27" s="1148" t="s">
        <v>609</v>
      </c>
      <c r="C27" s="1149"/>
      <c r="D27" s="1149"/>
      <c r="E27" s="1149"/>
      <c r="F27" s="545"/>
      <c r="G27" s="1150" t="s">
        <v>610</v>
      </c>
      <c r="H27" s="1150"/>
      <c r="I27" s="1150"/>
      <c r="J27" s="1151"/>
    </row>
    <row r="28" spans="2:10" s="4" customFormat="1" ht="21.75" customHeight="1">
      <c r="B28" s="1152" t="str">
        <f>'Data diri'!E8</f>
        <v>Drs. Moch Puja Anwar</v>
      </c>
      <c r="C28" s="1150"/>
      <c r="D28" s="1150"/>
      <c r="E28" s="1150"/>
      <c r="F28" s="545"/>
      <c r="G28" s="1150" t="str">
        <f>'Data diri'!E38</f>
        <v>Drs. Moch Kelik.S.D,M.Si</v>
      </c>
      <c r="H28" s="1150"/>
      <c r="I28" s="1150"/>
      <c r="J28" s="1151"/>
    </row>
    <row r="29" spans="2:10" s="4" customFormat="1" ht="21.75" customHeight="1">
      <c r="B29" s="543"/>
      <c r="C29" s="544"/>
      <c r="D29" s="544"/>
      <c r="E29" s="545"/>
      <c r="F29" s="545"/>
      <c r="G29" s="545"/>
      <c r="H29" s="545"/>
      <c r="I29" s="545"/>
      <c r="J29" s="546"/>
    </row>
    <row r="30" spans="2:10" s="4" customFormat="1" ht="21.75" customHeight="1">
      <c r="B30" s="543"/>
      <c r="C30" s="544"/>
      <c r="D30" s="544"/>
      <c r="E30" s="545"/>
      <c r="F30" s="545"/>
      <c r="G30" s="545"/>
      <c r="H30" s="545"/>
      <c r="I30" s="545"/>
      <c r="J30" s="546"/>
    </row>
    <row r="31" spans="2:10" s="4" customFormat="1" ht="21.75" customHeight="1">
      <c r="B31" s="543"/>
      <c r="C31" s="544"/>
      <c r="D31" s="544"/>
      <c r="E31" s="545"/>
      <c r="F31" s="545"/>
      <c r="G31" s="545"/>
      <c r="H31" s="545"/>
      <c r="I31" s="545"/>
      <c r="J31" s="546"/>
    </row>
    <row r="32" spans="2:10" s="4" customFormat="1" ht="21.75" customHeight="1">
      <c r="B32" s="1148" t="s">
        <v>214</v>
      </c>
      <c r="C32" s="1149"/>
      <c r="D32" s="544"/>
      <c r="E32" s="1150"/>
      <c r="F32" s="1150"/>
      <c r="G32" s="1149" t="s">
        <v>214</v>
      </c>
      <c r="H32" s="1150"/>
      <c r="I32" s="1150"/>
      <c r="J32" s="1151"/>
    </row>
    <row r="33" spans="2:10" s="4" customFormat="1" ht="21.75" customHeight="1">
      <c r="B33" s="1148"/>
      <c r="C33" s="1149"/>
      <c r="D33" s="544"/>
      <c r="E33" s="1150"/>
      <c r="F33" s="1150"/>
      <c r="G33" s="1149"/>
      <c r="H33" s="1150"/>
      <c r="I33" s="1150"/>
      <c r="J33" s="1151"/>
    </row>
    <row r="34" spans="2:10" s="4" customFormat="1" ht="21.75" customHeight="1">
      <c r="B34" s="1153"/>
      <c r="C34" s="1154"/>
      <c r="D34" s="544"/>
      <c r="E34" s="1150"/>
      <c r="F34" s="1150"/>
      <c r="G34" s="1154"/>
      <c r="H34" s="1150"/>
      <c r="I34" s="1150"/>
      <c r="J34" s="1151"/>
    </row>
    <row r="35" spans="2:10" s="4" customFormat="1" ht="21.75" customHeight="1">
      <c r="B35" s="169"/>
      <c r="C35" s="170"/>
      <c r="D35" s="170"/>
      <c r="E35" s="170"/>
      <c r="F35" s="170"/>
      <c r="G35" s="170"/>
      <c r="H35" s="170"/>
      <c r="I35" s="170"/>
      <c r="J35" s="171"/>
    </row>
    <row r="36" spans="2:10" s="4" customFormat="1" ht="21.75" customHeight="1">
      <c r="B36" s="169"/>
      <c r="C36" s="170"/>
      <c r="D36" s="170"/>
      <c r="E36" s="170"/>
      <c r="F36" s="170"/>
      <c r="G36" s="170"/>
      <c r="H36" s="170"/>
      <c r="I36" s="170"/>
      <c r="J36" s="171"/>
    </row>
    <row r="37" spans="2:10" s="4" customFormat="1" ht="21.75" customHeight="1">
      <c r="B37" s="169"/>
      <c r="C37" s="170"/>
      <c r="D37" s="170"/>
      <c r="E37" s="170"/>
      <c r="F37" s="170"/>
      <c r="G37" s="170"/>
      <c r="H37" s="170"/>
      <c r="I37" s="170"/>
      <c r="J37" s="171"/>
    </row>
    <row r="38" spans="2:10" s="4" customFormat="1" ht="21.75" customHeight="1">
      <c r="B38" s="169"/>
      <c r="C38" s="172"/>
      <c r="D38" s="172"/>
      <c r="E38" s="221"/>
      <c r="F38" s="170"/>
      <c r="G38" s="170"/>
      <c r="H38" s="170"/>
      <c r="I38" s="170"/>
      <c r="J38" s="171"/>
    </row>
    <row r="39" spans="2:10" s="4" customFormat="1" ht="21.75" customHeight="1">
      <c r="B39" s="173"/>
      <c r="C39" s="174"/>
      <c r="D39" s="174"/>
      <c r="E39" s="174"/>
      <c r="F39" s="174"/>
      <c r="G39" s="174"/>
      <c r="H39" s="174"/>
      <c r="I39" s="174"/>
      <c r="J39" s="175"/>
    </row>
    <row r="40" spans="2:10">
      <c r="B40" s="55"/>
      <c r="C40" s="55"/>
      <c r="D40" s="55"/>
      <c r="E40" s="55"/>
      <c r="F40" s="55"/>
      <c r="G40" s="55"/>
      <c r="H40" s="55"/>
      <c r="I40" s="55"/>
      <c r="J40" s="55"/>
    </row>
    <row r="41" spans="2:10" ht="25.5" customHeight="1">
      <c r="B41" s="55"/>
      <c r="C41" s="55"/>
      <c r="D41" s="55"/>
      <c r="E41" s="55"/>
      <c r="F41" s="55"/>
      <c r="G41" s="55"/>
      <c r="H41" s="55"/>
      <c r="I41" s="55"/>
      <c r="J41" s="55"/>
    </row>
    <row r="42" spans="2:10" ht="15" customHeight="1">
      <c r="B42" s="65" t="s">
        <v>4</v>
      </c>
      <c r="C42" s="65"/>
      <c r="D42" s="65" t="s">
        <v>958</v>
      </c>
      <c r="E42" s="65" t="s">
        <v>201</v>
      </c>
      <c r="F42" s="55"/>
      <c r="G42" s="55"/>
      <c r="H42" s="55"/>
      <c r="I42" s="55"/>
      <c r="J42" s="55"/>
    </row>
    <row r="43" spans="2:10" ht="15" customHeight="1">
      <c r="B43" s="55" t="s">
        <v>199</v>
      </c>
      <c r="C43" s="55"/>
      <c r="D43" s="65" t="s">
        <v>166</v>
      </c>
      <c r="E43" s="567" t="str">
        <f>G9</f>
        <v>Drs. Moch Puja Anwar</v>
      </c>
      <c r="F43" s="55"/>
      <c r="G43" s="55"/>
      <c r="H43" s="55"/>
      <c r="I43" s="55"/>
      <c r="J43" s="55"/>
    </row>
    <row r="44" spans="2:10" ht="15" customHeight="1">
      <c r="B44" s="55" t="s">
        <v>200</v>
      </c>
      <c r="C44" s="55"/>
      <c r="D44" s="65" t="s">
        <v>166</v>
      </c>
      <c r="E44" s="567" t="str">
        <f>G28</f>
        <v>Drs. Moch Kelik.S.D,M.Si</v>
      </c>
      <c r="F44" s="55"/>
      <c r="G44" s="55"/>
      <c r="H44" s="55"/>
      <c r="I44" s="55"/>
      <c r="J44" s="55"/>
    </row>
    <row r="45" spans="2:10" ht="15" customHeight="1">
      <c r="B45" s="55"/>
      <c r="C45" s="55"/>
      <c r="D45" s="55"/>
      <c r="E45" s="55"/>
      <c r="F45" s="55"/>
      <c r="G45" s="55"/>
      <c r="H45" s="55"/>
      <c r="I45" s="55"/>
      <c r="J45" s="55"/>
    </row>
    <row r="46" spans="2:10" ht="15" customHeight="1">
      <c r="B46" s="65" t="s">
        <v>202</v>
      </c>
      <c r="C46" s="55"/>
      <c r="D46" s="55"/>
      <c r="E46" s="55"/>
      <c r="F46" s="55"/>
      <c r="G46" s="55"/>
      <c r="H46" s="55"/>
      <c r="I46" s="55"/>
      <c r="J46" s="55"/>
    </row>
    <row r="47" spans="2:10" ht="15" customHeight="1">
      <c r="B47" s="939" t="s">
        <v>203</v>
      </c>
      <c r="C47" s="939"/>
      <c r="D47" s="939"/>
      <c r="E47" s="939"/>
      <c r="F47" s="1131" t="s">
        <v>972</v>
      </c>
      <c r="G47" s="1132"/>
      <c r="H47" s="1132"/>
      <c r="I47" s="1132"/>
      <c r="J47" s="1133"/>
    </row>
    <row r="48" spans="2:10" ht="15" customHeight="1">
      <c r="B48" s="1134" t="s">
        <v>204</v>
      </c>
      <c r="C48" s="908"/>
      <c r="D48" s="908"/>
      <c r="E48" s="1135"/>
      <c r="F48" s="447" t="s">
        <v>500</v>
      </c>
      <c r="G48" s="571" t="s">
        <v>648</v>
      </c>
      <c r="H48" s="571"/>
      <c r="I48" s="571"/>
      <c r="J48" s="445"/>
    </row>
    <row r="49" spans="2:10" ht="15" customHeight="1">
      <c r="B49" s="1136"/>
      <c r="C49" s="1137"/>
      <c r="D49" s="1137"/>
      <c r="E49" s="1138"/>
      <c r="F49" s="448" t="s">
        <v>508</v>
      </c>
      <c r="G49" s="1142" t="s">
        <v>650</v>
      </c>
      <c r="H49" s="1142"/>
      <c r="I49" s="1142"/>
      <c r="J49" s="450"/>
    </row>
    <row r="50" spans="2:10" ht="15" customHeight="1">
      <c r="B50" s="1139"/>
      <c r="C50" s="1140"/>
      <c r="D50" s="1140"/>
      <c r="E50" s="1141"/>
      <c r="F50" s="448" t="s">
        <v>518</v>
      </c>
      <c r="G50" s="1143" t="s">
        <v>649</v>
      </c>
      <c r="H50" s="1143"/>
      <c r="I50" s="1143"/>
      <c r="J50" s="1144"/>
    </row>
    <row r="51" spans="2:10" ht="15" customHeight="1">
      <c r="B51" s="1145" t="s">
        <v>205</v>
      </c>
      <c r="C51" s="1146"/>
      <c r="D51" s="1146"/>
      <c r="E51" s="1146"/>
      <c r="F51" s="1146"/>
      <c r="G51" s="1146"/>
      <c r="H51" s="1146"/>
      <c r="I51" s="1146"/>
      <c r="J51" s="1147"/>
    </row>
    <row r="52" spans="2:10" ht="15" customHeight="1">
      <c r="B52" s="1163" t="str">
        <f>'[2]Lamp. 1A'!$E$56</f>
        <v>Guru mencatat dan menggunakan informasi tentang karakteristik peserta didik untuk membantu proses pembelajaran. Karakteristik ini terkait dengan aspek fisik intelektual, sosial emosional, moral, dan latar belakang sosial budaya.</v>
      </c>
      <c r="C52" s="1164"/>
      <c r="D52" s="1164"/>
      <c r="E52" s="1164"/>
      <c r="F52" s="1164"/>
      <c r="G52" s="1164"/>
      <c r="H52" s="1164"/>
      <c r="I52" s="1164"/>
      <c r="J52" s="1165"/>
    </row>
    <row r="53" spans="2:10" ht="15" customHeight="1">
      <c r="B53" s="1163"/>
      <c r="C53" s="1164"/>
      <c r="D53" s="1164"/>
      <c r="E53" s="1164"/>
      <c r="F53" s="1164"/>
      <c r="G53" s="1164"/>
      <c r="H53" s="1164"/>
      <c r="I53" s="1164"/>
      <c r="J53" s="1165"/>
    </row>
    <row r="54" spans="2:10" ht="15" customHeight="1">
      <c r="B54" s="1163"/>
      <c r="C54" s="1164"/>
      <c r="D54" s="1164"/>
      <c r="E54" s="1164"/>
      <c r="F54" s="1164"/>
      <c r="G54" s="1164"/>
      <c r="H54" s="1164"/>
      <c r="I54" s="1164"/>
      <c r="J54" s="1165"/>
    </row>
    <row r="55" spans="2:10" ht="15" customHeight="1">
      <c r="B55" s="1155" t="s">
        <v>206</v>
      </c>
      <c r="C55" s="1156"/>
      <c r="D55" s="1156"/>
      <c r="E55" s="1156"/>
      <c r="F55" s="1156"/>
      <c r="G55" s="1156"/>
      <c r="H55" s="1156"/>
      <c r="I55" s="1156"/>
      <c r="J55" s="1157"/>
    </row>
    <row r="56" spans="2:10" ht="15" customHeight="1">
      <c r="B56" s="1163" t="s">
        <v>753</v>
      </c>
      <c r="C56" s="1164"/>
      <c r="D56" s="1164"/>
      <c r="E56" s="1164"/>
      <c r="F56" s="1164"/>
      <c r="G56" s="1164"/>
      <c r="H56" s="1164"/>
      <c r="I56" s="1164"/>
      <c r="J56" s="1165"/>
    </row>
    <row r="57" spans="2:10" ht="15" customHeight="1">
      <c r="B57" s="1163"/>
      <c r="C57" s="1164"/>
      <c r="D57" s="1164"/>
      <c r="E57" s="1164"/>
      <c r="F57" s="1164"/>
      <c r="G57" s="1164"/>
      <c r="H57" s="1164"/>
      <c r="I57" s="1164"/>
      <c r="J57" s="1165"/>
    </row>
    <row r="58" spans="2:10" ht="15" customHeight="1">
      <c r="B58" s="1166"/>
      <c r="C58" s="1167"/>
      <c r="D58" s="1167"/>
      <c r="E58" s="1167"/>
      <c r="F58" s="1167"/>
      <c r="G58" s="1167"/>
      <c r="H58" s="1167"/>
      <c r="I58" s="1167"/>
      <c r="J58" s="1168"/>
    </row>
    <row r="59" spans="2:10" ht="15" customHeight="1">
      <c r="B59" s="55"/>
      <c r="C59" s="55"/>
      <c r="D59" s="55"/>
      <c r="E59" s="55"/>
      <c r="F59" s="55"/>
      <c r="G59" s="55"/>
      <c r="H59" s="55"/>
      <c r="I59" s="55"/>
      <c r="J59" s="55"/>
    </row>
    <row r="60" spans="2:10" ht="15" customHeight="1">
      <c r="B60" s="65" t="s">
        <v>220</v>
      </c>
      <c r="C60" s="55"/>
      <c r="D60" s="55"/>
      <c r="E60" s="55"/>
      <c r="F60" s="55"/>
      <c r="G60" s="55"/>
      <c r="H60" s="55"/>
      <c r="I60" s="55"/>
      <c r="J60" s="55"/>
    </row>
    <row r="61" spans="2:10" ht="15" customHeight="1">
      <c r="B61" s="939" t="s">
        <v>203</v>
      </c>
      <c r="C61" s="939"/>
      <c r="D61" s="939"/>
      <c r="E61" s="939"/>
      <c r="F61" s="1131" t="s">
        <v>973</v>
      </c>
      <c r="G61" s="1132"/>
      <c r="H61" s="1132"/>
      <c r="I61" s="1132"/>
      <c r="J61" s="1133"/>
    </row>
    <row r="62" spans="2:10" ht="15" customHeight="1">
      <c r="B62" s="1169" t="s">
        <v>204</v>
      </c>
      <c r="C62" s="1000"/>
      <c r="D62" s="1000"/>
      <c r="E62" s="1170"/>
      <c r="F62" s="369">
        <v>1</v>
      </c>
      <c r="G62" s="1171" t="s">
        <v>651</v>
      </c>
      <c r="H62" s="1171"/>
      <c r="I62" s="1171"/>
      <c r="J62" s="250"/>
    </row>
    <row r="63" spans="2:10" ht="15" customHeight="1">
      <c r="B63" s="1002"/>
      <c r="C63" s="925"/>
      <c r="D63" s="925"/>
      <c r="E63" s="926"/>
      <c r="F63" s="370">
        <v>2</v>
      </c>
      <c r="G63" s="1172" t="s">
        <v>652</v>
      </c>
      <c r="H63" s="1172"/>
      <c r="I63" s="1172"/>
      <c r="J63" s="251"/>
    </row>
    <row r="64" spans="2:10" ht="15" customHeight="1">
      <c r="B64" s="1002"/>
      <c r="C64" s="925"/>
      <c r="D64" s="925"/>
      <c r="E64" s="926"/>
      <c r="F64" s="554">
        <v>3</v>
      </c>
      <c r="G64" s="1143" t="s">
        <v>668</v>
      </c>
      <c r="H64" s="1143"/>
      <c r="I64" s="1143"/>
      <c r="J64" s="297"/>
    </row>
    <row r="65" spans="2:11" ht="15" customHeight="1">
      <c r="B65" s="1155" t="s">
        <v>221</v>
      </c>
      <c r="C65" s="1156"/>
      <c r="D65" s="1156"/>
      <c r="E65" s="1156"/>
      <c r="F65" s="1156"/>
      <c r="G65" s="1156"/>
      <c r="H65" s="1156"/>
      <c r="I65" s="1156"/>
      <c r="J65" s="1157"/>
    </row>
    <row r="66" spans="2:11" ht="15" customHeight="1">
      <c r="B66" s="572">
        <v>1</v>
      </c>
      <c r="C66" s="1158" t="s">
        <v>673</v>
      </c>
      <c r="D66" s="1158"/>
      <c r="E66" s="1158"/>
      <c r="F66" s="1158"/>
      <c r="G66" s="1158"/>
      <c r="H66" s="1158"/>
      <c r="I66" s="1158"/>
      <c r="J66" s="1159"/>
      <c r="K66" s="660"/>
    </row>
    <row r="67" spans="2:11" ht="15" customHeight="1">
      <c r="B67" s="572">
        <v>2</v>
      </c>
      <c r="C67" s="1158" t="s">
        <v>674</v>
      </c>
      <c r="D67" s="1158"/>
      <c r="E67" s="1158"/>
      <c r="F67" s="1158"/>
      <c r="G67" s="1158"/>
      <c r="H67" s="1158"/>
      <c r="I67" s="1158"/>
      <c r="J67" s="1159"/>
      <c r="K67" s="125"/>
    </row>
    <row r="68" spans="2:11" ht="15" customHeight="1">
      <c r="B68" s="572">
        <v>3</v>
      </c>
      <c r="C68" s="573" t="s">
        <v>675</v>
      </c>
      <c r="D68" s="573"/>
      <c r="E68" s="573"/>
      <c r="F68" s="573"/>
      <c r="G68" s="573"/>
      <c r="H68" s="573"/>
      <c r="I68" s="573"/>
      <c r="J68" s="574"/>
      <c r="K68" s="660"/>
    </row>
    <row r="69" spans="2:11" ht="15" customHeight="1">
      <c r="B69" s="572">
        <v>4</v>
      </c>
      <c r="C69" s="573" t="s">
        <v>676</v>
      </c>
      <c r="D69" s="573"/>
      <c r="E69" s="573"/>
      <c r="F69" s="573"/>
      <c r="G69" s="573"/>
      <c r="H69" s="573"/>
      <c r="I69" s="573"/>
      <c r="J69" s="574"/>
      <c r="K69" s="125"/>
    </row>
    <row r="70" spans="2:11" ht="15" customHeight="1">
      <c r="B70" s="572">
        <v>5</v>
      </c>
      <c r="C70" s="575" t="s">
        <v>677</v>
      </c>
      <c r="D70" s="573"/>
      <c r="E70" s="573"/>
      <c r="F70" s="573"/>
      <c r="G70" s="573"/>
      <c r="H70" s="573"/>
      <c r="I70" s="573"/>
      <c r="J70" s="574"/>
      <c r="K70" s="125"/>
    </row>
    <row r="71" spans="2:11" ht="15" customHeight="1">
      <c r="B71" s="572">
        <v>6</v>
      </c>
      <c r="C71" s="575" t="s">
        <v>678</v>
      </c>
      <c r="D71" s="573"/>
      <c r="E71" s="573"/>
      <c r="F71" s="573"/>
      <c r="G71" s="573"/>
      <c r="H71" s="573"/>
      <c r="I71" s="573"/>
      <c r="J71" s="574"/>
      <c r="K71" s="125"/>
    </row>
    <row r="72" spans="2:11" ht="15" customHeight="1">
      <c r="B72" s="572">
        <v>7</v>
      </c>
      <c r="C72" s="575" t="s">
        <v>679</v>
      </c>
      <c r="D72" s="573"/>
      <c r="E72" s="573"/>
      <c r="F72" s="573"/>
      <c r="G72" s="573"/>
      <c r="H72" s="573"/>
      <c r="I72" s="573"/>
      <c r="J72" s="574"/>
      <c r="K72" s="660"/>
    </row>
    <row r="73" spans="2:11" ht="15" customHeight="1">
      <c r="B73" s="572">
        <v>8</v>
      </c>
      <c r="C73" s="573" t="s">
        <v>680</v>
      </c>
      <c r="D73" s="573"/>
      <c r="E73" s="573"/>
      <c r="F73" s="573"/>
      <c r="G73" s="573"/>
      <c r="H73" s="573"/>
      <c r="I73" s="573"/>
      <c r="J73" s="574"/>
      <c r="K73" s="125"/>
    </row>
    <row r="74" spans="2:11" ht="15" customHeight="1">
      <c r="B74" s="576">
        <v>9</v>
      </c>
      <c r="C74" s="577" t="s">
        <v>681</v>
      </c>
      <c r="D74" s="578"/>
      <c r="E74" s="578"/>
      <c r="F74" s="578"/>
      <c r="G74" s="578"/>
      <c r="H74" s="578"/>
      <c r="I74" s="578"/>
      <c r="J74" s="579"/>
      <c r="K74" s="125"/>
    </row>
    <row r="75" spans="2:11" ht="15" customHeight="1">
      <c r="B75" s="1160" t="s">
        <v>206</v>
      </c>
      <c r="C75" s="1161"/>
      <c r="D75" s="1161"/>
      <c r="E75" s="1161"/>
      <c r="F75" s="1161"/>
      <c r="G75" s="1161"/>
      <c r="H75" s="1161"/>
      <c r="I75" s="1161"/>
      <c r="J75" s="1162"/>
      <c r="K75" s="660"/>
    </row>
    <row r="76" spans="2:11" ht="15" customHeight="1">
      <c r="B76" s="1163" t="s">
        <v>754</v>
      </c>
      <c r="C76" s="1164"/>
      <c r="D76" s="1164"/>
      <c r="E76" s="1164"/>
      <c r="F76" s="1164"/>
      <c r="G76" s="1164"/>
      <c r="H76" s="1164"/>
      <c r="I76" s="1164"/>
      <c r="J76" s="1165"/>
      <c r="K76" s="125"/>
    </row>
    <row r="77" spans="2:11" ht="15" customHeight="1">
      <c r="B77" s="1166"/>
      <c r="C77" s="1167"/>
      <c r="D77" s="1167"/>
      <c r="E77" s="1167"/>
      <c r="F77" s="1167"/>
      <c r="G77" s="1167"/>
      <c r="H77" s="1167"/>
      <c r="I77" s="1167"/>
      <c r="J77" s="1168"/>
      <c r="K77" s="125"/>
    </row>
    <row r="78" spans="2:11" ht="15" customHeight="1">
      <c r="B78" s="320"/>
      <c r="C78" s="321"/>
      <c r="D78" s="319"/>
      <c r="E78" s="319"/>
      <c r="F78" s="319"/>
      <c r="G78" s="319"/>
      <c r="H78" s="319"/>
      <c r="I78" s="319"/>
      <c r="J78" s="319"/>
      <c r="K78" s="660"/>
    </row>
    <row r="79" spans="2:11" ht="15" customHeight="1">
      <c r="B79" s="65" t="s">
        <v>222</v>
      </c>
      <c r="C79" s="55"/>
      <c r="D79" s="55"/>
      <c r="E79" s="55"/>
      <c r="F79" s="55"/>
      <c r="G79" s="55"/>
      <c r="H79" s="55"/>
      <c r="I79" s="55"/>
      <c r="J79" s="55"/>
      <c r="K79" s="125"/>
    </row>
    <row r="80" spans="2:11" ht="15" customHeight="1">
      <c r="B80" s="939" t="s">
        <v>203</v>
      </c>
      <c r="C80" s="939"/>
      <c r="D80" s="939"/>
      <c r="E80" s="939"/>
      <c r="F80" s="1131" t="s">
        <v>974</v>
      </c>
      <c r="G80" s="1132"/>
      <c r="H80" s="1132"/>
      <c r="I80" s="1132"/>
      <c r="J80" s="1133"/>
      <c r="K80" s="125"/>
    </row>
    <row r="81" spans="2:11" ht="15" customHeight="1">
      <c r="B81" s="1169" t="s">
        <v>204</v>
      </c>
      <c r="C81" s="1000"/>
      <c r="D81" s="1000"/>
      <c r="E81" s="1170"/>
      <c r="F81" s="447" t="s">
        <v>500</v>
      </c>
      <c r="G81" s="1174" t="s">
        <v>669</v>
      </c>
      <c r="H81" s="1174"/>
      <c r="I81" s="1174"/>
      <c r="J81" s="250"/>
      <c r="K81" s="125"/>
    </row>
    <row r="82" spans="2:11" ht="15" customHeight="1">
      <c r="B82" s="1002"/>
      <c r="C82" s="925"/>
      <c r="D82" s="925"/>
      <c r="E82" s="926"/>
      <c r="F82" s="448" t="s">
        <v>508</v>
      </c>
      <c r="G82" s="1142" t="s">
        <v>653</v>
      </c>
      <c r="H82" s="1142"/>
      <c r="I82" s="1142"/>
      <c r="J82" s="252"/>
      <c r="K82" s="660"/>
    </row>
    <row r="83" spans="2:11" ht="15" customHeight="1">
      <c r="B83" s="1002"/>
      <c r="C83" s="925"/>
      <c r="D83" s="925"/>
      <c r="E83" s="926"/>
      <c r="F83" s="449" t="s">
        <v>518</v>
      </c>
      <c r="G83" s="1175"/>
      <c r="H83" s="1175"/>
      <c r="I83" s="1175"/>
      <c r="J83" s="297"/>
      <c r="K83" s="125"/>
    </row>
    <row r="84" spans="2:11" ht="15" customHeight="1">
      <c r="B84" s="1155" t="s">
        <v>205</v>
      </c>
      <c r="C84" s="1156"/>
      <c r="D84" s="1156"/>
      <c r="E84" s="1156"/>
      <c r="F84" s="1156"/>
      <c r="G84" s="1156"/>
      <c r="H84" s="1156"/>
      <c r="I84" s="1156"/>
      <c r="J84" s="1157"/>
    </row>
    <row r="85" spans="2:11" ht="15" customHeight="1">
      <c r="B85" s="1176" t="s">
        <v>959</v>
      </c>
      <c r="C85" s="1177"/>
      <c r="D85" s="1177"/>
      <c r="E85" s="1177"/>
      <c r="F85" s="1177"/>
      <c r="G85" s="1177"/>
      <c r="H85" s="1177"/>
      <c r="I85" s="1177"/>
      <c r="J85" s="1178"/>
    </row>
    <row r="86" spans="2:11" ht="15" hidden="1" customHeight="1">
      <c r="B86" s="1176"/>
      <c r="C86" s="1177"/>
      <c r="D86" s="1177"/>
      <c r="E86" s="1177"/>
      <c r="F86" s="1177"/>
      <c r="G86" s="1177"/>
      <c r="H86" s="1177"/>
      <c r="I86" s="1177"/>
      <c r="J86" s="1178"/>
    </row>
    <row r="87" spans="2:11" ht="15" hidden="1" customHeight="1">
      <c r="B87" s="1179"/>
      <c r="C87" s="1180"/>
      <c r="D87" s="1180"/>
      <c r="E87" s="1180"/>
      <c r="F87" s="1180"/>
      <c r="G87" s="1180"/>
      <c r="H87" s="1180"/>
      <c r="I87" s="1180"/>
      <c r="J87" s="1181"/>
    </row>
    <row r="88" spans="2:11" ht="15" customHeight="1">
      <c r="B88" s="1155" t="s">
        <v>206</v>
      </c>
      <c r="C88" s="1156"/>
      <c r="D88" s="1156"/>
      <c r="E88" s="1156"/>
      <c r="F88" s="1156"/>
      <c r="G88" s="1156"/>
      <c r="H88" s="1156"/>
      <c r="I88" s="1156"/>
      <c r="J88" s="1157"/>
    </row>
    <row r="89" spans="2:11" ht="15" customHeight="1">
      <c r="B89" s="1166" t="s">
        <v>755</v>
      </c>
      <c r="C89" s="1167"/>
      <c r="D89" s="1167"/>
      <c r="E89" s="1167"/>
      <c r="F89" s="1167"/>
      <c r="G89" s="1167"/>
      <c r="H89" s="1167"/>
      <c r="I89" s="1167"/>
      <c r="J89" s="1168"/>
    </row>
    <row r="90" spans="2:11" ht="15" customHeight="1">
      <c r="B90" s="312"/>
      <c r="C90" s="313"/>
      <c r="D90" s="311"/>
      <c r="E90" s="311"/>
      <c r="F90" s="311"/>
      <c r="G90" s="311"/>
      <c r="H90" s="311"/>
      <c r="I90" s="311"/>
      <c r="J90" s="311"/>
    </row>
    <row r="91" spans="2:11" ht="15" customHeight="1">
      <c r="B91" s="65" t="s">
        <v>223</v>
      </c>
      <c r="C91" s="55"/>
      <c r="D91" s="55"/>
      <c r="E91" s="55"/>
      <c r="F91" s="55"/>
      <c r="G91" s="55"/>
      <c r="H91" s="55"/>
      <c r="I91" s="55"/>
      <c r="J91" s="55"/>
    </row>
    <row r="92" spans="2:11" ht="15" customHeight="1">
      <c r="B92" s="939" t="s">
        <v>203</v>
      </c>
      <c r="C92" s="939"/>
      <c r="D92" s="939"/>
      <c r="E92" s="939"/>
      <c r="F92" s="1131" t="s">
        <v>975</v>
      </c>
      <c r="G92" s="1132"/>
      <c r="H92" s="1132"/>
      <c r="I92" s="1132"/>
      <c r="J92" s="1133"/>
    </row>
    <row r="93" spans="2:11" ht="15" customHeight="1">
      <c r="B93" s="1134" t="s">
        <v>204</v>
      </c>
      <c r="C93" s="908"/>
      <c r="D93" s="908"/>
      <c r="E93" s="1135"/>
      <c r="F93" s="444" t="s">
        <v>500</v>
      </c>
      <c r="G93" s="571" t="s">
        <v>654</v>
      </c>
      <c r="H93" s="571"/>
      <c r="I93" s="571"/>
      <c r="J93" s="445"/>
    </row>
    <row r="94" spans="2:11" ht="15" customHeight="1">
      <c r="B94" s="1136"/>
      <c r="C94" s="1137"/>
      <c r="D94" s="1137"/>
      <c r="E94" s="1138"/>
      <c r="F94" s="446" t="s">
        <v>508</v>
      </c>
      <c r="G94" s="1142" t="s">
        <v>670</v>
      </c>
      <c r="H94" s="1142"/>
      <c r="I94" s="1142"/>
      <c r="J94" s="1173"/>
    </row>
    <row r="95" spans="2:11" ht="15" customHeight="1">
      <c r="B95" s="1136"/>
      <c r="C95" s="1137"/>
      <c r="D95" s="1137"/>
      <c r="E95" s="1138"/>
      <c r="F95" s="446" t="s">
        <v>518</v>
      </c>
      <c r="G95" s="1143" t="s">
        <v>685</v>
      </c>
      <c r="H95" s="1143"/>
      <c r="I95" s="1143"/>
      <c r="J95" s="1144"/>
    </row>
    <row r="96" spans="2:11" ht="15" customHeight="1">
      <c r="B96" s="1134" t="s">
        <v>224</v>
      </c>
      <c r="C96" s="908"/>
      <c r="D96" s="908"/>
      <c r="E96" s="908"/>
      <c r="F96" s="908"/>
      <c r="G96" s="908"/>
      <c r="H96" s="908"/>
      <c r="I96" s="908"/>
      <c r="J96" s="1135"/>
    </row>
    <row r="97" spans="2:10" ht="15" customHeight="1">
      <c r="B97" s="1136"/>
      <c r="C97" s="1137"/>
      <c r="D97" s="1137"/>
      <c r="E97" s="1137"/>
      <c r="F97" s="1137"/>
      <c r="G97" s="1137"/>
      <c r="H97" s="1137"/>
      <c r="I97" s="1137"/>
      <c r="J97" s="1138"/>
    </row>
    <row r="98" spans="2:10" ht="15" customHeight="1">
      <c r="B98" s="1182" t="s">
        <v>756</v>
      </c>
      <c r="C98" s="1183"/>
      <c r="D98" s="1183"/>
      <c r="E98" s="1183"/>
      <c r="F98" s="1183"/>
      <c r="G98" s="1183"/>
      <c r="H98" s="1183"/>
      <c r="I98" s="1183"/>
      <c r="J98" s="1184"/>
    </row>
    <row r="99" spans="2:10" ht="15" customHeight="1">
      <c r="B99" s="1185"/>
      <c r="C99" s="1186"/>
      <c r="D99" s="1186"/>
      <c r="E99" s="1186"/>
      <c r="F99" s="1186"/>
      <c r="G99" s="1186"/>
      <c r="H99" s="1186"/>
      <c r="I99" s="1186"/>
      <c r="J99" s="1187"/>
    </row>
    <row r="100" spans="2:10">
      <c r="B100" s="55"/>
      <c r="C100" s="55"/>
      <c r="D100" s="55"/>
      <c r="E100" s="55"/>
      <c r="F100" s="55"/>
      <c r="G100" s="55"/>
      <c r="H100" s="55"/>
      <c r="I100" s="55"/>
      <c r="J100" s="55"/>
    </row>
    <row r="101" spans="2:10" ht="15" customHeight="1">
      <c r="B101" s="65" t="s">
        <v>125</v>
      </c>
      <c r="C101" s="65"/>
      <c r="D101" s="65" t="s">
        <v>958</v>
      </c>
      <c r="E101" s="978" t="s">
        <v>177</v>
      </c>
      <c r="F101" s="978"/>
      <c r="G101" s="978"/>
      <c r="H101" s="978"/>
      <c r="I101" s="978"/>
      <c r="J101" s="978"/>
    </row>
    <row r="102" spans="2:10" ht="15" customHeight="1">
      <c r="B102" s="65"/>
      <c r="C102" s="65"/>
      <c r="D102" s="65"/>
      <c r="E102" s="978"/>
      <c r="F102" s="978"/>
      <c r="G102" s="978"/>
      <c r="H102" s="978"/>
      <c r="I102" s="978"/>
      <c r="J102" s="978"/>
    </row>
    <row r="103" spans="2:10" ht="15" customHeight="1">
      <c r="B103" s="55" t="s">
        <v>199</v>
      </c>
      <c r="C103" s="55"/>
      <c r="D103" s="65" t="s">
        <v>166</v>
      </c>
      <c r="E103" s="567" t="str">
        <f>E43</f>
        <v>Drs. Moch Puja Anwar</v>
      </c>
      <c r="F103" s="55"/>
      <c r="G103" s="55"/>
      <c r="H103" s="55"/>
      <c r="I103" s="55"/>
      <c r="J103" s="55"/>
    </row>
    <row r="104" spans="2:10" ht="15" customHeight="1">
      <c r="B104" s="55" t="s">
        <v>200</v>
      </c>
      <c r="C104" s="55"/>
      <c r="D104" s="65" t="s">
        <v>166</v>
      </c>
      <c r="E104" s="614" t="str">
        <f>G28</f>
        <v>Drs. Moch Kelik.S.D,M.Si</v>
      </c>
      <c r="F104" s="55"/>
      <c r="G104" s="55"/>
      <c r="H104" s="55"/>
      <c r="I104" s="55"/>
      <c r="J104" s="55"/>
    </row>
    <row r="105" spans="2:10" ht="15" customHeight="1">
      <c r="B105" s="55"/>
      <c r="C105" s="55"/>
      <c r="D105" s="55"/>
      <c r="E105" s="55"/>
      <c r="F105" s="55"/>
      <c r="G105" s="55"/>
      <c r="H105" s="55"/>
      <c r="I105" s="55"/>
      <c r="J105" s="55"/>
    </row>
    <row r="106" spans="2:10" ht="15" customHeight="1">
      <c r="B106" s="65" t="s">
        <v>202</v>
      </c>
      <c r="C106" s="55"/>
      <c r="D106" s="55"/>
      <c r="E106" s="55"/>
      <c r="F106" s="55"/>
      <c r="G106" s="55"/>
      <c r="H106" s="55"/>
      <c r="I106" s="55"/>
      <c r="J106" s="55"/>
    </row>
    <row r="107" spans="2:10" ht="15" customHeight="1">
      <c r="B107" s="939" t="s">
        <v>203</v>
      </c>
      <c r="C107" s="939"/>
      <c r="D107" s="939"/>
      <c r="E107" s="939"/>
      <c r="F107" s="1131" t="str">
        <f>F47</f>
        <v>15 Nopember 2017</v>
      </c>
      <c r="G107" s="1132"/>
      <c r="H107" s="1132"/>
      <c r="I107" s="1132"/>
      <c r="J107" s="1133"/>
    </row>
    <row r="108" spans="2:10" ht="15" customHeight="1">
      <c r="B108" s="1134" t="s">
        <v>204</v>
      </c>
      <c r="C108" s="1188"/>
      <c r="D108" s="1188"/>
      <c r="E108" s="1189"/>
      <c r="F108" s="369" t="s">
        <v>500</v>
      </c>
      <c r="G108" s="1193" t="s">
        <v>976</v>
      </c>
      <c r="H108" s="1193"/>
      <c r="I108" s="1193"/>
      <c r="J108" s="250"/>
    </row>
    <row r="109" spans="2:10" ht="15" customHeight="1">
      <c r="B109" s="1190"/>
      <c r="C109" s="1191"/>
      <c r="D109" s="1191"/>
      <c r="E109" s="1192"/>
      <c r="F109" s="554" t="s">
        <v>508</v>
      </c>
      <c r="G109" s="1194" t="s">
        <v>655</v>
      </c>
      <c r="H109" s="1194"/>
      <c r="I109" s="1194"/>
      <c r="J109" s="298"/>
    </row>
    <row r="110" spans="2:10" ht="15" customHeight="1">
      <c r="B110" s="1190"/>
      <c r="C110" s="1191"/>
      <c r="D110" s="1191"/>
      <c r="E110" s="1192"/>
      <c r="F110" s="554" t="s">
        <v>518</v>
      </c>
      <c r="G110" s="1195" t="s">
        <v>758</v>
      </c>
      <c r="H110" s="1195"/>
      <c r="I110" s="1195"/>
      <c r="J110" s="297"/>
    </row>
    <row r="111" spans="2:10" ht="15" customHeight="1">
      <c r="B111" s="1145" t="s">
        <v>205</v>
      </c>
      <c r="C111" s="1146"/>
      <c r="D111" s="1146"/>
      <c r="E111" s="1146"/>
      <c r="F111" s="1146"/>
      <c r="G111" s="1146"/>
      <c r="H111" s="1146"/>
      <c r="I111" s="1146"/>
      <c r="J111" s="1147"/>
    </row>
    <row r="112" spans="2:10" ht="15" customHeight="1">
      <c r="B112" s="1163" t="str">
        <f>'[3]Lamp. 1A'!$E$94</f>
        <v>Guru menetapkan berbagai pendekatan, strategi, metode, dan teknik pembelajaran yang mendidik secara kreatif sesuai dengan standar kompetensi guru. Guru menyesuaikan metode pembelajaran supaya sesuai dengan karakteristik peserta didik dan memotivasi mereka untuk belajar.</v>
      </c>
      <c r="C112" s="1164"/>
      <c r="D112" s="1164"/>
      <c r="E112" s="1164"/>
      <c r="F112" s="1164"/>
      <c r="G112" s="1164"/>
      <c r="H112" s="1164"/>
      <c r="I112" s="1164"/>
      <c r="J112" s="1165"/>
    </row>
    <row r="113" spans="2:10" ht="15" customHeight="1">
      <c r="B113" s="1163"/>
      <c r="C113" s="1164"/>
      <c r="D113" s="1164"/>
      <c r="E113" s="1164"/>
      <c r="F113" s="1164"/>
      <c r="G113" s="1164"/>
      <c r="H113" s="1164"/>
      <c r="I113" s="1164"/>
      <c r="J113" s="1165"/>
    </row>
    <row r="114" spans="2:10" ht="15" customHeight="1">
      <c r="B114" s="1163"/>
      <c r="C114" s="1164"/>
      <c r="D114" s="1164"/>
      <c r="E114" s="1164"/>
      <c r="F114" s="1164"/>
      <c r="G114" s="1164"/>
      <c r="H114" s="1164"/>
      <c r="I114" s="1164"/>
      <c r="J114" s="1165"/>
    </row>
    <row r="115" spans="2:10" ht="15" customHeight="1">
      <c r="B115" s="1166"/>
      <c r="C115" s="1167"/>
      <c r="D115" s="1167"/>
      <c r="E115" s="1167"/>
      <c r="F115" s="1167"/>
      <c r="G115" s="1167"/>
      <c r="H115" s="1167"/>
      <c r="I115" s="1167"/>
      <c r="J115" s="1168"/>
    </row>
    <row r="116" spans="2:10" ht="15" customHeight="1">
      <c r="B116" s="1155" t="s">
        <v>206</v>
      </c>
      <c r="C116" s="1156"/>
      <c r="D116" s="1156"/>
      <c r="E116" s="1156"/>
      <c r="F116" s="1156"/>
      <c r="G116" s="1156"/>
      <c r="H116" s="1156"/>
      <c r="I116" s="1156"/>
      <c r="J116" s="1157"/>
    </row>
    <row r="117" spans="2:10" ht="15" customHeight="1">
      <c r="B117" s="1163" t="s">
        <v>757</v>
      </c>
      <c r="C117" s="1164"/>
      <c r="D117" s="1164"/>
      <c r="E117" s="1164"/>
      <c r="F117" s="1164"/>
      <c r="G117" s="1164"/>
      <c r="H117" s="1164"/>
      <c r="I117" s="1164"/>
      <c r="J117" s="1165"/>
    </row>
    <row r="118" spans="2:10" ht="15" customHeight="1">
      <c r="B118" s="1166"/>
      <c r="C118" s="1167"/>
      <c r="D118" s="1167"/>
      <c r="E118" s="1167"/>
      <c r="F118" s="1167"/>
      <c r="G118" s="1167"/>
      <c r="H118" s="1167"/>
      <c r="I118" s="1167"/>
      <c r="J118" s="1168"/>
    </row>
    <row r="119" spans="2:10" ht="15" customHeight="1">
      <c r="B119" s="55"/>
      <c r="C119" s="55"/>
      <c r="D119" s="55"/>
      <c r="E119" s="55"/>
      <c r="F119" s="55"/>
      <c r="G119" s="55"/>
      <c r="H119" s="55"/>
      <c r="I119" s="55"/>
      <c r="J119" s="55"/>
    </row>
    <row r="120" spans="2:10" ht="15" customHeight="1">
      <c r="B120" s="65" t="s">
        <v>220</v>
      </c>
      <c r="C120" s="55"/>
      <c r="D120" s="55"/>
      <c r="E120" s="55"/>
      <c r="F120" s="55"/>
      <c r="G120" s="55"/>
      <c r="H120" s="55"/>
      <c r="I120" s="55"/>
      <c r="J120" s="55"/>
    </row>
    <row r="121" spans="2:10" ht="15" customHeight="1">
      <c r="B121" s="939" t="s">
        <v>203</v>
      </c>
      <c r="C121" s="939"/>
      <c r="D121" s="939"/>
      <c r="E121" s="939"/>
      <c r="F121" s="1131" t="str">
        <f>F61</f>
        <v>16 Nopember 2017</v>
      </c>
      <c r="G121" s="1132"/>
      <c r="H121" s="1132"/>
      <c r="I121" s="1132"/>
      <c r="J121" s="1133"/>
    </row>
    <row r="122" spans="2:10" ht="15" customHeight="1">
      <c r="B122" s="1169" t="s">
        <v>204</v>
      </c>
      <c r="C122" s="1000"/>
      <c r="D122" s="1000"/>
      <c r="E122" s="1170"/>
      <c r="F122" s="369" t="s">
        <v>500</v>
      </c>
      <c r="G122" s="1193" t="s">
        <v>656</v>
      </c>
      <c r="H122" s="1193"/>
      <c r="I122" s="1193"/>
      <c r="J122" s="250"/>
    </row>
    <row r="123" spans="2:10" ht="15" customHeight="1">
      <c r="B123" s="1002"/>
      <c r="C123" s="925"/>
      <c r="D123" s="925"/>
      <c r="E123" s="926"/>
      <c r="F123" s="554" t="s">
        <v>508</v>
      </c>
      <c r="G123" s="1194" t="s">
        <v>657</v>
      </c>
      <c r="H123" s="1194"/>
      <c r="I123" s="1194"/>
      <c r="J123" s="298"/>
    </row>
    <row r="124" spans="2:10" ht="15" customHeight="1">
      <c r="B124" s="1002"/>
      <c r="C124" s="925"/>
      <c r="D124" s="925"/>
      <c r="E124" s="926"/>
      <c r="F124" s="554" t="s">
        <v>518</v>
      </c>
      <c r="G124" s="1195" t="s">
        <v>658</v>
      </c>
      <c r="H124" s="1195"/>
      <c r="I124" s="1195"/>
      <c r="J124" s="297"/>
    </row>
    <row r="125" spans="2:10" ht="15" customHeight="1">
      <c r="B125" s="1155" t="s">
        <v>221</v>
      </c>
      <c r="C125" s="1156"/>
      <c r="D125" s="1156"/>
      <c r="E125" s="1156"/>
      <c r="F125" s="1156"/>
      <c r="G125" s="1156"/>
      <c r="H125" s="1156"/>
      <c r="I125" s="1156"/>
      <c r="J125" s="1157"/>
    </row>
    <row r="126" spans="2:10" ht="15" customHeight="1">
      <c r="B126" s="1163" t="s">
        <v>759</v>
      </c>
      <c r="C126" s="1164"/>
      <c r="D126" s="1164"/>
      <c r="E126" s="1164"/>
      <c r="F126" s="1164"/>
      <c r="G126" s="1164"/>
      <c r="H126" s="1164"/>
      <c r="I126" s="1164"/>
      <c r="J126" s="1165"/>
    </row>
    <row r="127" spans="2:10" ht="15" customHeight="1">
      <c r="B127" s="1163"/>
      <c r="C127" s="1164"/>
      <c r="D127" s="1164"/>
      <c r="E127" s="1164"/>
      <c r="F127" s="1164"/>
      <c r="G127" s="1164"/>
      <c r="H127" s="1164"/>
      <c r="I127" s="1164"/>
      <c r="J127" s="1165"/>
    </row>
    <row r="128" spans="2:10" ht="15" customHeight="1">
      <c r="B128" s="1166"/>
      <c r="C128" s="1167"/>
      <c r="D128" s="1167"/>
      <c r="E128" s="1167"/>
      <c r="F128" s="1167"/>
      <c r="G128" s="1167"/>
      <c r="H128" s="1167"/>
      <c r="I128" s="1167"/>
      <c r="J128" s="1168"/>
    </row>
    <row r="129" spans="2:10" ht="15" customHeight="1">
      <c r="B129" s="1155" t="s">
        <v>206</v>
      </c>
      <c r="C129" s="1156"/>
      <c r="D129" s="1156"/>
      <c r="E129" s="1156"/>
      <c r="F129" s="1156"/>
      <c r="G129" s="1156"/>
      <c r="H129" s="1156"/>
      <c r="I129" s="1156"/>
      <c r="J129" s="1157"/>
    </row>
    <row r="130" spans="2:10" ht="15" customHeight="1">
      <c r="B130" s="1163" t="s">
        <v>686</v>
      </c>
      <c r="C130" s="1164"/>
      <c r="D130" s="1164"/>
      <c r="E130" s="1164"/>
      <c r="F130" s="1164"/>
      <c r="G130" s="1164"/>
      <c r="H130" s="1164"/>
      <c r="I130" s="1164"/>
      <c r="J130" s="1165"/>
    </row>
    <row r="131" spans="2:10" ht="15" customHeight="1">
      <c r="B131" s="1163"/>
      <c r="C131" s="1164"/>
      <c r="D131" s="1164"/>
      <c r="E131" s="1164"/>
      <c r="F131" s="1164"/>
      <c r="G131" s="1164"/>
      <c r="H131" s="1164"/>
      <c r="I131" s="1164"/>
      <c r="J131" s="1165"/>
    </row>
    <row r="132" spans="2:10" ht="15" customHeight="1">
      <c r="B132" s="1166"/>
      <c r="C132" s="1167"/>
      <c r="D132" s="1167"/>
      <c r="E132" s="1167"/>
      <c r="F132" s="1167"/>
      <c r="G132" s="1167"/>
      <c r="H132" s="1167"/>
      <c r="I132" s="1167"/>
      <c r="J132" s="1168"/>
    </row>
    <row r="133" spans="2:10" ht="15" customHeight="1">
      <c r="B133" s="307"/>
      <c r="C133" s="307"/>
      <c r="D133" s="307"/>
      <c r="E133" s="307"/>
      <c r="F133" s="307"/>
      <c r="G133" s="307"/>
      <c r="H133" s="307"/>
      <c r="I133" s="307"/>
      <c r="J133" s="307"/>
    </row>
    <row r="134" spans="2:10" ht="15" customHeight="1">
      <c r="B134" s="65" t="s">
        <v>222</v>
      </c>
      <c r="C134" s="55"/>
      <c r="D134" s="55"/>
      <c r="E134" s="55"/>
      <c r="F134" s="55"/>
      <c r="G134" s="55"/>
      <c r="H134" s="55"/>
      <c r="I134" s="55"/>
      <c r="J134" s="55"/>
    </row>
    <row r="135" spans="2:10" ht="15" customHeight="1">
      <c r="B135" s="939" t="s">
        <v>203</v>
      </c>
      <c r="C135" s="939"/>
      <c r="D135" s="939"/>
      <c r="E135" s="939"/>
      <c r="F135" s="1131" t="str">
        <f>F80</f>
        <v>17 Nopember 2017</v>
      </c>
      <c r="G135" s="1132"/>
      <c r="H135" s="1132"/>
      <c r="I135" s="1132"/>
      <c r="J135" s="1133"/>
    </row>
    <row r="136" spans="2:10" ht="15" customHeight="1">
      <c r="B136" s="1169" t="s">
        <v>204</v>
      </c>
      <c r="C136" s="1000"/>
      <c r="D136" s="1000"/>
      <c r="E136" s="1170"/>
      <c r="F136" s="369" t="s">
        <v>500</v>
      </c>
      <c r="G136" s="1193" t="s">
        <v>682</v>
      </c>
      <c r="H136" s="1193"/>
      <c r="I136" s="1193"/>
      <c r="J136" s="1196"/>
    </row>
    <row r="137" spans="2:10" ht="15" customHeight="1">
      <c r="B137" s="1002"/>
      <c r="C137" s="925"/>
      <c r="D137" s="925"/>
      <c r="E137" s="926"/>
      <c r="F137" s="554" t="s">
        <v>508</v>
      </c>
      <c r="G137" s="1194" t="s">
        <v>683</v>
      </c>
      <c r="H137" s="1194"/>
      <c r="I137" s="1194"/>
      <c r="J137" s="1197"/>
    </row>
    <row r="138" spans="2:10" ht="15" customHeight="1">
      <c r="B138" s="1002"/>
      <c r="C138" s="925"/>
      <c r="D138" s="925"/>
      <c r="E138" s="926"/>
      <c r="F138" s="554" t="s">
        <v>518</v>
      </c>
      <c r="G138" s="1195" t="s">
        <v>684</v>
      </c>
      <c r="H138" s="1195"/>
      <c r="I138" s="1195"/>
      <c r="J138" s="1198"/>
    </row>
    <row r="139" spans="2:10" ht="15" customHeight="1">
      <c r="B139" s="1155" t="s">
        <v>205</v>
      </c>
      <c r="C139" s="1156"/>
      <c r="D139" s="1156"/>
      <c r="E139" s="1156"/>
      <c r="F139" s="1156"/>
      <c r="G139" s="1156"/>
      <c r="H139" s="1156"/>
      <c r="I139" s="1156"/>
      <c r="J139" s="1157"/>
    </row>
    <row r="140" spans="2:10" ht="15" customHeight="1">
      <c r="B140" s="1163" t="s">
        <v>760</v>
      </c>
      <c r="C140" s="1164"/>
      <c r="D140" s="1164"/>
      <c r="E140" s="1164"/>
      <c r="F140" s="1164"/>
      <c r="G140" s="1164"/>
      <c r="H140" s="1164"/>
      <c r="I140" s="1164"/>
      <c r="J140" s="1165"/>
    </row>
    <row r="141" spans="2:10" ht="15" customHeight="1">
      <c r="B141" s="1163"/>
      <c r="C141" s="1164"/>
      <c r="D141" s="1164"/>
      <c r="E141" s="1164"/>
      <c r="F141" s="1164"/>
      <c r="G141" s="1164"/>
      <c r="H141" s="1164"/>
      <c r="I141" s="1164"/>
      <c r="J141" s="1165"/>
    </row>
    <row r="142" spans="2:10" ht="15" customHeight="1">
      <c r="B142" s="1166"/>
      <c r="C142" s="1167"/>
      <c r="D142" s="1167"/>
      <c r="E142" s="1167"/>
      <c r="F142" s="1167"/>
      <c r="G142" s="1167"/>
      <c r="H142" s="1167"/>
      <c r="I142" s="1167"/>
      <c r="J142" s="1168"/>
    </row>
    <row r="143" spans="2:10" ht="15" customHeight="1">
      <c r="B143" s="1155" t="s">
        <v>206</v>
      </c>
      <c r="C143" s="1156"/>
      <c r="D143" s="1156"/>
      <c r="E143" s="1156"/>
      <c r="F143" s="1156"/>
      <c r="G143" s="1156"/>
      <c r="H143" s="1156"/>
      <c r="I143" s="1156"/>
      <c r="J143" s="1157"/>
    </row>
    <row r="144" spans="2:10" ht="15" customHeight="1">
      <c r="B144" s="1163" t="s">
        <v>806</v>
      </c>
      <c r="C144" s="1164"/>
      <c r="D144" s="1164"/>
      <c r="E144" s="1164"/>
      <c r="F144" s="1164"/>
      <c r="G144" s="1164"/>
      <c r="H144" s="1164"/>
      <c r="I144" s="1164"/>
      <c r="J144" s="1165"/>
    </row>
    <row r="145" spans="2:10" ht="15" customHeight="1">
      <c r="B145" s="1163"/>
      <c r="C145" s="1164"/>
      <c r="D145" s="1164"/>
      <c r="E145" s="1164"/>
      <c r="F145" s="1164"/>
      <c r="G145" s="1164"/>
      <c r="H145" s="1164"/>
      <c r="I145" s="1164"/>
      <c r="J145" s="1165"/>
    </row>
    <row r="146" spans="2:10" ht="15" customHeight="1">
      <c r="B146" s="1163"/>
      <c r="C146" s="1164"/>
      <c r="D146" s="1164"/>
      <c r="E146" s="1164"/>
      <c r="F146" s="1164"/>
      <c r="G146" s="1164"/>
      <c r="H146" s="1164"/>
      <c r="I146" s="1164"/>
      <c r="J146" s="1165"/>
    </row>
    <row r="147" spans="2:10" ht="15" customHeight="1">
      <c r="B147" s="1166"/>
      <c r="C147" s="1167"/>
      <c r="D147" s="1167"/>
      <c r="E147" s="1167"/>
      <c r="F147" s="1167"/>
      <c r="G147" s="1167"/>
      <c r="H147" s="1167"/>
      <c r="I147" s="1167"/>
      <c r="J147" s="1168"/>
    </row>
    <row r="148" spans="2:10">
      <c r="B148" s="55"/>
      <c r="C148" s="55"/>
      <c r="D148" s="55"/>
      <c r="E148" s="55"/>
      <c r="F148" s="55"/>
      <c r="G148" s="55"/>
      <c r="H148" s="55"/>
      <c r="I148" s="55"/>
      <c r="J148" s="55"/>
    </row>
    <row r="149" spans="2:10">
      <c r="B149" s="55"/>
      <c r="C149" s="55"/>
      <c r="D149" s="55"/>
      <c r="E149" s="55"/>
      <c r="F149" s="55"/>
      <c r="G149" s="55"/>
      <c r="H149" s="55"/>
      <c r="I149" s="55"/>
      <c r="J149" s="55"/>
    </row>
    <row r="150" spans="2:10" ht="15" customHeight="1">
      <c r="B150" s="65" t="s">
        <v>126</v>
      </c>
      <c r="C150" s="65"/>
      <c r="D150" s="65" t="s">
        <v>166</v>
      </c>
      <c r="E150" s="65" t="s">
        <v>178</v>
      </c>
      <c r="F150" s="55"/>
      <c r="G150" s="55"/>
      <c r="H150" s="55"/>
      <c r="I150" s="55"/>
      <c r="J150" s="55"/>
    </row>
    <row r="151" spans="2:10" ht="15" customHeight="1">
      <c r="B151" s="55" t="s">
        <v>199</v>
      </c>
      <c r="C151" s="55"/>
      <c r="D151" s="65" t="s">
        <v>166</v>
      </c>
      <c r="E151" s="567" t="str">
        <f>E103</f>
        <v>Drs. Moch Puja Anwar</v>
      </c>
      <c r="F151" s="55"/>
      <c r="G151" s="55"/>
      <c r="H151" s="55"/>
      <c r="I151" s="55"/>
      <c r="J151" s="55"/>
    </row>
    <row r="152" spans="2:10" ht="15" customHeight="1">
      <c r="B152" s="55" t="s">
        <v>200</v>
      </c>
      <c r="C152" s="55"/>
      <c r="D152" s="65" t="s">
        <v>166</v>
      </c>
      <c r="E152" s="567" t="str">
        <f>E104</f>
        <v>Drs. Moch Kelik.S.D,M.Si</v>
      </c>
      <c r="F152" s="55"/>
      <c r="G152" s="55"/>
      <c r="H152" s="55"/>
      <c r="I152" s="55"/>
      <c r="J152" s="55"/>
    </row>
    <row r="153" spans="2:10" ht="15" customHeight="1">
      <c r="B153" s="55"/>
      <c r="C153" s="55"/>
      <c r="D153" s="55"/>
      <c r="E153" s="55"/>
      <c r="F153" s="55"/>
      <c r="G153" s="55"/>
      <c r="H153" s="55"/>
      <c r="I153" s="55"/>
      <c r="J153" s="55"/>
    </row>
    <row r="154" spans="2:10" ht="15" customHeight="1">
      <c r="B154" s="65" t="s">
        <v>202</v>
      </c>
      <c r="C154" s="55"/>
      <c r="D154" s="55"/>
      <c r="E154" s="55"/>
      <c r="F154" s="55"/>
      <c r="G154" s="55"/>
      <c r="H154" s="55"/>
      <c r="I154" s="55"/>
      <c r="J154" s="55"/>
    </row>
    <row r="155" spans="2:10" ht="15" customHeight="1">
      <c r="B155" s="939" t="s">
        <v>203</v>
      </c>
      <c r="C155" s="939"/>
      <c r="D155" s="939"/>
      <c r="E155" s="939"/>
      <c r="F155" s="1131" t="str">
        <f>F47</f>
        <v>15 Nopember 2017</v>
      </c>
      <c r="G155" s="1132"/>
      <c r="H155" s="1132"/>
      <c r="I155" s="1132"/>
      <c r="J155" s="1133"/>
    </row>
    <row r="156" spans="2:10" ht="15" customHeight="1">
      <c r="B156" s="1134" t="s">
        <v>204</v>
      </c>
      <c r="C156" s="1188"/>
      <c r="D156" s="1188"/>
      <c r="E156" s="1189"/>
      <c r="F156" s="369" t="s">
        <v>500</v>
      </c>
      <c r="G156" s="1193" t="s">
        <v>690</v>
      </c>
      <c r="H156" s="1193"/>
      <c r="I156" s="1193"/>
      <c r="J156" s="1196"/>
    </row>
    <row r="157" spans="2:10" ht="15" customHeight="1">
      <c r="B157" s="1190"/>
      <c r="C157" s="1191"/>
      <c r="D157" s="1191"/>
      <c r="E157" s="1192"/>
      <c r="F157" s="554" t="s">
        <v>508</v>
      </c>
      <c r="G157" s="1194" t="s">
        <v>691</v>
      </c>
      <c r="H157" s="1194"/>
      <c r="I157" s="1194"/>
      <c r="J157" s="1197"/>
    </row>
    <row r="158" spans="2:10" ht="15" customHeight="1">
      <c r="B158" s="1190"/>
      <c r="C158" s="1191"/>
      <c r="D158" s="1191"/>
      <c r="E158" s="1192"/>
      <c r="F158" s="554" t="s">
        <v>518</v>
      </c>
      <c r="G158" s="1195" t="s">
        <v>692</v>
      </c>
      <c r="H158" s="1195"/>
      <c r="I158" s="1195"/>
      <c r="J158" s="1198"/>
    </row>
    <row r="159" spans="2:10" ht="15" customHeight="1">
      <c r="B159" s="1155" t="s">
        <v>205</v>
      </c>
      <c r="C159" s="1156"/>
      <c r="D159" s="1156"/>
      <c r="E159" s="1156"/>
      <c r="F159" s="1156"/>
      <c r="G159" s="1156"/>
      <c r="H159" s="1156"/>
      <c r="I159" s="1156"/>
      <c r="J159" s="1157"/>
    </row>
    <row r="160" spans="2:10" ht="15" customHeight="1">
      <c r="B160" s="581" t="s">
        <v>500</v>
      </c>
      <c r="C160" s="1199" t="s">
        <v>693</v>
      </c>
      <c r="D160" s="1199"/>
      <c r="E160" s="1199"/>
      <c r="F160" s="1199"/>
      <c r="G160" s="1199"/>
      <c r="H160" s="1199"/>
      <c r="I160" s="1199"/>
      <c r="J160" s="1200"/>
    </row>
    <row r="161" spans="2:10" ht="15" customHeight="1">
      <c r="B161" s="581" t="s">
        <v>508</v>
      </c>
      <c r="C161" s="1199" t="s">
        <v>761</v>
      </c>
      <c r="D161" s="1199"/>
      <c r="E161" s="1199"/>
      <c r="F161" s="1199"/>
      <c r="G161" s="1199"/>
      <c r="H161" s="1199"/>
      <c r="I161" s="1199"/>
      <c r="J161" s="1200"/>
    </row>
    <row r="162" spans="2:10" ht="15" customHeight="1">
      <c r="B162" s="557"/>
      <c r="C162" s="558"/>
      <c r="D162" s="558"/>
      <c r="E162" s="558"/>
      <c r="F162" s="558"/>
      <c r="G162" s="558"/>
      <c r="H162" s="558"/>
      <c r="I162" s="558"/>
      <c r="J162" s="559"/>
    </row>
    <row r="163" spans="2:10" ht="15" customHeight="1">
      <c r="B163" s="1155" t="s">
        <v>206</v>
      </c>
      <c r="C163" s="1156"/>
      <c r="D163" s="1156"/>
      <c r="E163" s="1156"/>
      <c r="F163" s="1156"/>
      <c r="G163" s="1156"/>
      <c r="H163" s="1156"/>
      <c r="I163" s="1156"/>
      <c r="J163" s="1157"/>
    </row>
    <row r="164" spans="2:10" ht="15" customHeight="1">
      <c r="B164" s="1163" t="s">
        <v>762</v>
      </c>
      <c r="C164" s="1164"/>
      <c r="D164" s="1164"/>
      <c r="E164" s="1164"/>
      <c r="F164" s="1164"/>
      <c r="G164" s="1164"/>
      <c r="H164" s="1164"/>
      <c r="I164" s="1164"/>
      <c r="J164" s="1165"/>
    </row>
    <row r="165" spans="2:10" ht="15" customHeight="1">
      <c r="B165" s="1163"/>
      <c r="C165" s="1164"/>
      <c r="D165" s="1164"/>
      <c r="E165" s="1164"/>
      <c r="F165" s="1164"/>
      <c r="G165" s="1164"/>
      <c r="H165" s="1164"/>
      <c r="I165" s="1164"/>
      <c r="J165" s="1165"/>
    </row>
    <row r="166" spans="2:10" ht="15" customHeight="1">
      <c r="B166" s="1166"/>
      <c r="C166" s="1167"/>
      <c r="D166" s="1167"/>
      <c r="E166" s="1167"/>
      <c r="F166" s="1167"/>
      <c r="G166" s="1167"/>
      <c r="H166" s="1167"/>
      <c r="I166" s="1167"/>
      <c r="J166" s="1168"/>
    </row>
    <row r="167" spans="2:10" ht="15" customHeight="1">
      <c r="B167" s="55"/>
      <c r="C167" s="55"/>
      <c r="D167" s="55"/>
      <c r="E167" s="55"/>
      <c r="F167" s="55"/>
      <c r="G167" s="55"/>
      <c r="H167" s="55"/>
      <c r="I167" s="55"/>
      <c r="J167" s="55"/>
    </row>
    <row r="168" spans="2:10" ht="15" customHeight="1">
      <c r="B168" s="65" t="s">
        <v>220</v>
      </c>
      <c r="C168" s="55"/>
      <c r="D168" s="55"/>
      <c r="E168" s="55"/>
      <c r="F168" s="55"/>
      <c r="G168" s="55"/>
      <c r="H168" s="55"/>
      <c r="I168" s="55"/>
      <c r="J168" s="55"/>
    </row>
    <row r="169" spans="2:10" ht="15" customHeight="1">
      <c r="B169" s="939" t="s">
        <v>203</v>
      </c>
      <c r="C169" s="939"/>
      <c r="D169" s="939"/>
      <c r="E169" s="939"/>
      <c r="F169" s="1201" t="str">
        <f>F61</f>
        <v>16 Nopember 2017</v>
      </c>
      <c r="G169" s="943"/>
      <c r="H169" s="943"/>
      <c r="I169" s="943"/>
      <c r="J169" s="1202"/>
    </row>
    <row r="170" spans="2:10" ht="15" customHeight="1">
      <c r="B170" s="1169" t="s">
        <v>204</v>
      </c>
      <c r="C170" s="1000"/>
      <c r="D170" s="1000"/>
      <c r="E170" s="1170"/>
      <c r="F170" s="371" t="s">
        <v>500</v>
      </c>
      <c r="G170" s="372" t="s">
        <v>746</v>
      </c>
      <c r="H170" s="373"/>
      <c r="I170" s="373"/>
      <c r="J170" s="374"/>
    </row>
    <row r="171" spans="2:10" ht="15" customHeight="1">
      <c r="B171" s="1002"/>
      <c r="C171" s="925"/>
      <c r="D171" s="925"/>
      <c r="E171" s="926"/>
      <c r="F171" s="375" t="s">
        <v>508</v>
      </c>
      <c r="G171" s="1194" t="s">
        <v>721</v>
      </c>
      <c r="H171" s="1194"/>
      <c r="I171" s="1194"/>
      <c r="J171" s="1197"/>
    </row>
    <row r="172" spans="2:10" ht="15" customHeight="1">
      <c r="B172" s="1002"/>
      <c r="C172" s="925"/>
      <c r="D172" s="925"/>
      <c r="E172" s="926"/>
      <c r="F172" s="375" t="s">
        <v>518</v>
      </c>
      <c r="G172" s="1194" t="s">
        <v>745</v>
      </c>
      <c r="H172" s="1194"/>
      <c r="I172" s="1194"/>
      <c r="J172" s="1197"/>
    </row>
    <row r="173" spans="2:10" ht="15" customHeight="1">
      <c r="B173" s="1155" t="s">
        <v>221</v>
      </c>
      <c r="C173" s="1156"/>
      <c r="D173" s="1156"/>
      <c r="E173" s="1156"/>
      <c r="F173" s="1156"/>
      <c r="G173" s="1156"/>
      <c r="H173" s="1156"/>
      <c r="I173" s="1156"/>
      <c r="J173" s="1157"/>
    </row>
    <row r="174" spans="2:10" ht="15" customHeight="1">
      <c r="B174" s="581" t="s">
        <v>500</v>
      </c>
      <c r="C174" s="1199" t="s">
        <v>694</v>
      </c>
      <c r="D174" s="1199"/>
      <c r="E174" s="1199"/>
      <c r="F174" s="1199"/>
      <c r="G174" s="1199"/>
      <c r="H174" s="1199"/>
      <c r="I174" s="1199"/>
      <c r="J174" s="1200"/>
    </row>
    <row r="175" spans="2:10" ht="16.5" customHeight="1">
      <c r="B175" s="581" t="s">
        <v>508</v>
      </c>
      <c r="C175" s="1199" t="s">
        <v>695</v>
      </c>
      <c r="D175" s="1199"/>
      <c r="E175" s="1199"/>
      <c r="F175" s="1199"/>
      <c r="G175" s="1199"/>
      <c r="H175" s="1199"/>
      <c r="I175" s="1199"/>
      <c r="J175" s="1200"/>
    </row>
    <row r="176" spans="2:10" ht="16.5" customHeight="1">
      <c r="B176" s="581" t="s">
        <v>518</v>
      </c>
      <c r="C176" s="1199" t="s">
        <v>696</v>
      </c>
      <c r="D176" s="1199"/>
      <c r="E176" s="1199"/>
      <c r="F176" s="1199"/>
      <c r="G176" s="1199"/>
      <c r="H176" s="1199"/>
      <c r="I176" s="1199"/>
      <c r="J176" s="1200"/>
    </row>
    <row r="177" spans="2:10" ht="24.75" customHeight="1">
      <c r="B177" s="581" t="s">
        <v>529</v>
      </c>
      <c r="C177" s="1199" t="s">
        <v>697</v>
      </c>
      <c r="D177" s="1199"/>
      <c r="E177" s="1199"/>
      <c r="F177" s="1199"/>
      <c r="G177" s="1199"/>
      <c r="H177" s="1199"/>
      <c r="I177" s="1199"/>
      <c r="J177" s="1200"/>
    </row>
    <row r="178" spans="2:10" ht="16.5" customHeight="1">
      <c r="B178" s="581" t="s">
        <v>530</v>
      </c>
      <c r="C178" s="1199" t="s">
        <v>698</v>
      </c>
      <c r="D178" s="1199"/>
      <c r="E178" s="1199"/>
      <c r="F178" s="1199"/>
      <c r="G178" s="1199"/>
      <c r="H178" s="1199"/>
      <c r="I178" s="1199"/>
      <c r="J178" s="1200"/>
    </row>
    <row r="179" spans="2:10" ht="15" customHeight="1">
      <c r="B179" s="581" t="s">
        <v>531</v>
      </c>
      <c r="C179" s="1199" t="s">
        <v>699</v>
      </c>
      <c r="D179" s="1199"/>
      <c r="E179" s="1199"/>
      <c r="F179" s="1199"/>
      <c r="G179" s="1199"/>
      <c r="H179" s="1199"/>
      <c r="I179" s="1199"/>
      <c r="J179" s="1200"/>
    </row>
    <row r="180" spans="2:10" ht="15" customHeight="1">
      <c r="B180" s="582" t="s">
        <v>687</v>
      </c>
      <c r="C180" s="1203" t="s">
        <v>700</v>
      </c>
      <c r="D180" s="1203"/>
      <c r="E180" s="1203"/>
      <c r="F180" s="1203"/>
      <c r="G180" s="1203"/>
      <c r="H180" s="1203"/>
      <c r="I180" s="1203"/>
      <c r="J180" s="1204"/>
    </row>
    <row r="181" spans="2:10" ht="15" customHeight="1">
      <c r="B181" s="1155" t="s">
        <v>206</v>
      </c>
      <c r="C181" s="1156"/>
      <c r="D181" s="1156"/>
      <c r="E181" s="1156"/>
      <c r="F181" s="1156"/>
      <c r="G181" s="1156"/>
      <c r="H181" s="1156"/>
      <c r="I181" s="1156"/>
      <c r="J181" s="1157"/>
    </row>
    <row r="182" spans="2:10" ht="15" customHeight="1">
      <c r="B182" s="1163" t="s">
        <v>807</v>
      </c>
      <c r="C182" s="1164"/>
      <c r="D182" s="1164"/>
      <c r="E182" s="1164"/>
      <c r="F182" s="1164"/>
      <c r="G182" s="1164"/>
      <c r="H182" s="1164"/>
      <c r="I182" s="1164"/>
      <c r="J182" s="1165"/>
    </row>
    <row r="183" spans="2:10" ht="15" customHeight="1">
      <c r="B183" s="1163"/>
      <c r="C183" s="1164"/>
      <c r="D183" s="1164"/>
      <c r="E183" s="1164"/>
      <c r="F183" s="1164"/>
      <c r="G183" s="1164"/>
      <c r="H183" s="1164"/>
      <c r="I183" s="1164"/>
      <c r="J183" s="1165"/>
    </row>
    <row r="184" spans="2:10" ht="15" customHeight="1">
      <c r="B184" s="1166"/>
      <c r="C184" s="1167"/>
      <c r="D184" s="1167"/>
      <c r="E184" s="1167"/>
      <c r="F184" s="1167"/>
      <c r="G184" s="1167"/>
      <c r="H184" s="1167"/>
      <c r="I184" s="1167"/>
      <c r="J184" s="1168"/>
    </row>
    <row r="185" spans="2:10" ht="15" customHeight="1">
      <c r="B185" s="65" t="s">
        <v>222</v>
      </c>
      <c r="C185" s="55"/>
      <c r="D185" s="55"/>
      <c r="E185" s="55"/>
      <c r="F185" s="55"/>
      <c r="G185" s="55"/>
      <c r="H185" s="55"/>
      <c r="I185" s="55"/>
      <c r="J185" s="55"/>
    </row>
    <row r="186" spans="2:10" ht="15" customHeight="1">
      <c r="B186" s="939" t="s">
        <v>203</v>
      </c>
      <c r="C186" s="939"/>
      <c r="D186" s="939"/>
      <c r="E186" s="939"/>
      <c r="F186" s="1131" t="str">
        <f>F80</f>
        <v>17 Nopember 2017</v>
      </c>
      <c r="G186" s="1132"/>
      <c r="H186" s="1132"/>
      <c r="I186" s="1132"/>
      <c r="J186" s="1133"/>
    </row>
    <row r="187" spans="2:10" ht="15" customHeight="1">
      <c r="B187" s="1169" t="s">
        <v>204</v>
      </c>
      <c r="C187" s="1000"/>
      <c r="D187" s="1000"/>
      <c r="E187" s="1170"/>
      <c r="F187" s="369" t="s">
        <v>500</v>
      </c>
      <c r="G187" s="1193" t="s">
        <v>682</v>
      </c>
      <c r="H187" s="1193"/>
      <c r="I187" s="1193"/>
      <c r="J187" s="1196"/>
    </row>
    <row r="188" spans="2:10" ht="15" customHeight="1">
      <c r="B188" s="1002"/>
      <c r="C188" s="925"/>
      <c r="D188" s="925"/>
      <c r="E188" s="926"/>
      <c r="F188" s="554" t="s">
        <v>508</v>
      </c>
      <c r="G188" s="1194" t="s">
        <v>683</v>
      </c>
      <c r="H188" s="1194"/>
      <c r="I188" s="1194"/>
      <c r="J188" s="1197"/>
    </row>
    <row r="189" spans="2:10" ht="15" customHeight="1">
      <c r="B189" s="1002"/>
      <c r="C189" s="925"/>
      <c r="D189" s="925"/>
      <c r="E189" s="926"/>
      <c r="F189" s="554" t="s">
        <v>518</v>
      </c>
      <c r="G189" s="1195" t="s">
        <v>684</v>
      </c>
      <c r="H189" s="1195"/>
      <c r="I189" s="1195"/>
      <c r="J189" s="1198"/>
    </row>
    <row r="190" spans="2:10" ht="15" customHeight="1">
      <c r="B190" s="1155" t="s">
        <v>205</v>
      </c>
      <c r="C190" s="1156"/>
      <c r="D190" s="1156"/>
      <c r="E190" s="1156"/>
      <c r="F190" s="1156"/>
      <c r="G190" s="1156"/>
      <c r="H190" s="1156"/>
      <c r="I190" s="1156"/>
      <c r="J190" s="1157"/>
    </row>
    <row r="191" spans="2:10" ht="15" customHeight="1">
      <c r="B191" s="1163" t="s">
        <v>763</v>
      </c>
      <c r="C191" s="1164"/>
      <c r="D191" s="1164"/>
      <c r="E191" s="1164"/>
      <c r="F191" s="1164"/>
      <c r="G191" s="1164"/>
      <c r="H191" s="1164"/>
      <c r="I191" s="1164"/>
      <c r="J191" s="1165"/>
    </row>
    <row r="192" spans="2:10" ht="15" customHeight="1">
      <c r="B192" s="1163"/>
      <c r="C192" s="1164"/>
      <c r="D192" s="1164"/>
      <c r="E192" s="1164"/>
      <c r="F192" s="1164"/>
      <c r="G192" s="1164"/>
      <c r="H192" s="1164"/>
      <c r="I192" s="1164"/>
      <c r="J192" s="1165"/>
    </row>
    <row r="193" spans="2:10" ht="15" customHeight="1">
      <c r="B193" s="1163"/>
      <c r="C193" s="1164"/>
      <c r="D193" s="1164"/>
      <c r="E193" s="1164"/>
      <c r="F193" s="1164"/>
      <c r="G193" s="1164"/>
      <c r="H193" s="1164"/>
      <c r="I193" s="1164"/>
      <c r="J193" s="1165"/>
    </row>
    <row r="194" spans="2:10" ht="15" customHeight="1">
      <c r="B194" s="1166"/>
      <c r="C194" s="1167"/>
      <c r="D194" s="1167"/>
      <c r="E194" s="1167"/>
      <c r="F194" s="1167"/>
      <c r="G194" s="1167"/>
      <c r="H194" s="1167"/>
      <c r="I194" s="1167"/>
      <c r="J194" s="1168"/>
    </row>
    <row r="195" spans="2:10">
      <c r="B195" s="1155" t="s">
        <v>206</v>
      </c>
      <c r="C195" s="1156"/>
      <c r="D195" s="1156"/>
      <c r="E195" s="1156"/>
      <c r="F195" s="1156"/>
      <c r="G195" s="1156"/>
      <c r="H195" s="1156"/>
      <c r="I195" s="1156"/>
      <c r="J195" s="1157"/>
    </row>
    <row r="196" spans="2:10" ht="16.5" customHeight="1">
      <c r="B196" s="1163" t="s">
        <v>764</v>
      </c>
      <c r="C196" s="1164"/>
      <c r="D196" s="1164"/>
      <c r="E196" s="1164"/>
      <c r="F196" s="1164"/>
      <c r="G196" s="1164"/>
      <c r="H196" s="1164"/>
      <c r="I196" s="1164"/>
      <c r="J196" s="1165"/>
    </row>
    <row r="197" spans="2:10">
      <c r="B197" s="1163"/>
      <c r="C197" s="1164"/>
      <c r="D197" s="1164"/>
      <c r="E197" s="1164"/>
      <c r="F197" s="1164"/>
      <c r="G197" s="1164"/>
      <c r="H197" s="1164"/>
      <c r="I197" s="1164"/>
      <c r="J197" s="1165"/>
    </row>
    <row r="198" spans="2:10">
      <c r="B198" s="1166"/>
      <c r="C198" s="1167"/>
      <c r="D198" s="1167"/>
      <c r="E198" s="1167"/>
      <c r="F198" s="1167"/>
      <c r="G198" s="1167"/>
      <c r="H198" s="1167"/>
      <c r="I198" s="1167"/>
      <c r="J198" s="1168"/>
    </row>
    <row r="199" spans="2:10">
      <c r="B199" s="55"/>
      <c r="C199" s="55"/>
      <c r="D199" s="55"/>
      <c r="E199" s="55"/>
      <c r="F199" s="55"/>
      <c r="G199" s="55"/>
      <c r="H199" s="55"/>
      <c r="I199" s="55"/>
      <c r="J199" s="55"/>
    </row>
    <row r="200" spans="2:10">
      <c r="B200" s="55"/>
      <c r="C200" s="55"/>
      <c r="D200" s="55"/>
      <c r="E200" s="55"/>
      <c r="F200" s="55"/>
      <c r="G200" s="55"/>
      <c r="H200" s="55"/>
      <c r="I200" s="55"/>
      <c r="J200" s="55"/>
    </row>
    <row r="201" spans="2:10">
      <c r="B201" s="55"/>
      <c r="C201" s="55"/>
      <c r="D201" s="55"/>
      <c r="E201" s="55"/>
      <c r="F201" s="55"/>
      <c r="G201" s="55"/>
      <c r="H201" s="55"/>
      <c r="I201" s="55"/>
      <c r="J201" s="55"/>
    </row>
    <row r="202" spans="2:10">
      <c r="B202" s="55"/>
      <c r="C202" s="55"/>
      <c r="D202" s="55"/>
      <c r="E202" s="55"/>
      <c r="F202" s="55"/>
      <c r="G202" s="55"/>
      <c r="H202" s="55"/>
      <c r="I202" s="55"/>
      <c r="J202" s="55"/>
    </row>
    <row r="203" spans="2:10">
      <c r="B203" s="55"/>
      <c r="C203" s="55"/>
      <c r="D203" s="55"/>
      <c r="E203" s="55"/>
      <c r="F203" s="55"/>
      <c r="G203" s="55"/>
      <c r="H203" s="55"/>
      <c r="I203" s="55"/>
      <c r="J203" s="55"/>
    </row>
    <row r="204" spans="2:10">
      <c r="B204" s="55"/>
      <c r="C204" s="55"/>
      <c r="D204" s="55"/>
      <c r="E204" s="55"/>
      <c r="F204" s="55"/>
      <c r="G204" s="55"/>
      <c r="H204" s="55"/>
      <c r="I204" s="55"/>
      <c r="J204" s="55"/>
    </row>
    <row r="205" spans="2:10">
      <c r="B205" s="55"/>
      <c r="C205" s="55"/>
      <c r="D205" s="55"/>
      <c r="E205" s="55"/>
      <c r="F205" s="55"/>
      <c r="G205" s="55"/>
      <c r="H205" s="55"/>
      <c r="I205" s="55"/>
      <c r="J205" s="55"/>
    </row>
    <row r="206" spans="2:10">
      <c r="B206" s="55"/>
      <c r="C206" s="55"/>
      <c r="D206" s="55"/>
      <c r="E206" s="55"/>
      <c r="F206" s="55"/>
      <c r="G206" s="55"/>
      <c r="H206" s="55"/>
      <c r="I206" s="55"/>
      <c r="J206" s="55"/>
    </row>
    <row r="207" spans="2:10">
      <c r="B207" s="55"/>
      <c r="C207" s="55"/>
      <c r="D207" s="55"/>
      <c r="E207" s="55"/>
      <c r="F207" s="55"/>
      <c r="G207" s="55"/>
      <c r="H207" s="55"/>
      <c r="I207" s="55"/>
      <c r="J207" s="55"/>
    </row>
    <row r="208" spans="2:10">
      <c r="B208" s="55"/>
      <c r="C208" s="55"/>
      <c r="D208" s="55"/>
      <c r="E208" s="55"/>
      <c r="F208" s="55"/>
      <c r="G208" s="55"/>
      <c r="H208" s="55"/>
      <c r="I208" s="55"/>
      <c r="J208" s="55"/>
    </row>
    <row r="209" spans="2:10" ht="15" customHeight="1">
      <c r="B209" s="65" t="s">
        <v>127</v>
      </c>
      <c r="C209" s="65"/>
      <c r="D209" s="65" t="s">
        <v>166</v>
      </c>
      <c r="E209" s="65" t="s">
        <v>295</v>
      </c>
      <c r="F209" s="55"/>
      <c r="G209" s="55"/>
      <c r="H209" s="55"/>
      <c r="I209" s="55"/>
      <c r="J209" s="55"/>
    </row>
    <row r="210" spans="2:10" ht="15" customHeight="1">
      <c r="B210" s="55" t="s">
        <v>199</v>
      </c>
      <c r="C210" s="55"/>
      <c r="D210" s="65" t="s">
        <v>166</v>
      </c>
      <c r="E210" s="567" t="str">
        <f>E151</f>
        <v>Drs. Moch Puja Anwar</v>
      </c>
      <c r="F210" s="55"/>
      <c r="G210" s="55"/>
      <c r="H210" s="55"/>
      <c r="I210" s="55"/>
      <c r="J210" s="55"/>
    </row>
    <row r="211" spans="2:10" ht="15" customHeight="1">
      <c r="B211" s="55" t="s">
        <v>200</v>
      </c>
      <c r="C211" s="55"/>
      <c r="D211" s="65" t="s">
        <v>166</v>
      </c>
      <c r="E211" s="567" t="str">
        <f>E152</f>
        <v>Drs. Moch Kelik.S.D,M.Si</v>
      </c>
      <c r="F211" s="55"/>
      <c r="G211" s="55"/>
      <c r="H211" s="55"/>
      <c r="I211" s="55"/>
      <c r="J211" s="55"/>
    </row>
    <row r="212" spans="2:10" ht="15" customHeight="1">
      <c r="B212" s="55"/>
      <c r="C212" s="55"/>
      <c r="D212" s="55"/>
      <c r="E212" s="55"/>
      <c r="F212" s="55"/>
      <c r="G212" s="55"/>
      <c r="H212" s="55"/>
      <c r="I212" s="55"/>
      <c r="J212" s="55"/>
    </row>
    <row r="213" spans="2:10" ht="15" customHeight="1">
      <c r="B213" s="65" t="s">
        <v>202</v>
      </c>
      <c r="C213" s="55"/>
      <c r="D213" s="55"/>
      <c r="E213" s="55"/>
      <c r="F213" s="55"/>
      <c r="G213" s="55"/>
      <c r="H213" s="55"/>
      <c r="I213" s="55"/>
      <c r="J213" s="55"/>
    </row>
    <row r="214" spans="2:10" ht="15" customHeight="1">
      <c r="B214" s="939" t="s">
        <v>203</v>
      </c>
      <c r="C214" s="939"/>
      <c r="D214" s="939"/>
      <c r="E214" s="939"/>
      <c r="F214" s="1201" t="str">
        <f>F47</f>
        <v>15 Nopember 2017</v>
      </c>
      <c r="G214" s="943"/>
      <c r="H214" s="943"/>
      <c r="I214" s="943"/>
      <c r="J214" s="1202"/>
    </row>
    <row r="215" spans="2:10" ht="15" customHeight="1">
      <c r="B215" s="1134" t="s">
        <v>204</v>
      </c>
      <c r="C215" s="1188"/>
      <c r="D215" s="1188"/>
      <c r="E215" s="1189"/>
      <c r="F215" s="553" t="s">
        <v>500</v>
      </c>
      <c r="G215" s="1193" t="s">
        <v>690</v>
      </c>
      <c r="H215" s="1193"/>
      <c r="I215" s="1193"/>
      <c r="J215" s="1196"/>
    </row>
    <row r="216" spans="2:10" ht="15" customHeight="1">
      <c r="B216" s="1190"/>
      <c r="C216" s="1191"/>
      <c r="D216" s="1191"/>
      <c r="E216" s="1192"/>
      <c r="F216" s="554" t="s">
        <v>508</v>
      </c>
      <c r="G216" s="1194" t="s">
        <v>691</v>
      </c>
      <c r="H216" s="1194"/>
      <c r="I216" s="1194"/>
      <c r="J216" s="1197"/>
    </row>
    <row r="217" spans="2:10" ht="15" customHeight="1">
      <c r="B217" s="1190"/>
      <c r="C217" s="1191"/>
      <c r="D217" s="1191"/>
      <c r="E217" s="1192"/>
      <c r="F217" s="554" t="s">
        <v>518</v>
      </c>
      <c r="G217" s="1195" t="s">
        <v>692</v>
      </c>
      <c r="H217" s="1195"/>
      <c r="I217" s="1195"/>
      <c r="J217" s="1198"/>
    </row>
    <row r="218" spans="2:10" ht="15" customHeight="1">
      <c r="B218" s="1155" t="s">
        <v>205</v>
      </c>
      <c r="C218" s="1156"/>
      <c r="D218" s="1156"/>
      <c r="E218" s="1156"/>
      <c r="F218" s="1156"/>
      <c r="G218" s="1156"/>
      <c r="H218" s="1156"/>
      <c r="I218" s="1156"/>
      <c r="J218" s="1157"/>
    </row>
    <row r="219" spans="2:10" ht="15" customHeight="1">
      <c r="B219" s="580" t="s">
        <v>500</v>
      </c>
      <c r="C219" s="1199" t="s">
        <v>701</v>
      </c>
      <c r="D219" s="1199"/>
      <c r="E219" s="1199"/>
      <c r="F219" s="1199"/>
      <c r="G219" s="1199"/>
      <c r="H219" s="1199"/>
      <c r="I219" s="1199"/>
      <c r="J219" s="1200"/>
    </row>
    <row r="220" spans="2:10" ht="15" customHeight="1">
      <c r="B220" s="580" t="s">
        <v>508</v>
      </c>
      <c r="C220" s="1203" t="s">
        <v>702</v>
      </c>
      <c r="D220" s="1203"/>
      <c r="E220" s="1203"/>
      <c r="F220" s="1203"/>
      <c r="G220" s="1203"/>
      <c r="H220" s="1203"/>
      <c r="I220" s="1203"/>
      <c r="J220" s="1204"/>
    </row>
    <row r="221" spans="2:10" ht="15" customHeight="1">
      <c r="B221" s="1206" t="s">
        <v>206</v>
      </c>
      <c r="C221" s="1207"/>
      <c r="D221" s="1207"/>
      <c r="E221" s="1207"/>
      <c r="F221" s="1207"/>
      <c r="G221" s="1207"/>
      <c r="H221" s="1207"/>
      <c r="I221" s="1207"/>
      <c r="J221" s="1208"/>
    </row>
    <row r="222" spans="2:10" ht="15" customHeight="1">
      <c r="B222" s="1209" t="s">
        <v>808</v>
      </c>
      <c r="C222" s="1210"/>
      <c r="D222" s="1210"/>
      <c r="E222" s="1210"/>
      <c r="F222" s="1210"/>
      <c r="G222" s="1210"/>
      <c r="H222" s="1210"/>
      <c r="I222" s="1210"/>
      <c r="J222" s="1211"/>
    </row>
    <row r="223" spans="2:10" ht="15" customHeight="1">
      <c r="B223" s="1166"/>
      <c r="C223" s="1167"/>
      <c r="D223" s="1167"/>
      <c r="E223" s="1167"/>
      <c r="F223" s="1167"/>
      <c r="G223" s="1167"/>
      <c r="H223" s="1167"/>
      <c r="I223" s="1167"/>
      <c r="J223" s="1168"/>
    </row>
    <row r="224" spans="2:10" ht="15" customHeight="1">
      <c r="B224" s="55"/>
      <c r="C224" s="55"/>
      <c r="D224" s="55"/>
      <c r="E224" s="55"/>
      <c r="F224" s="55"/>
      <c r="G224" s="55"/>
      <c r="H224" s="55"/>
      <c r="I224" s="55"/>
      <c r="J224" s="55"/>
    </row>
    <row r="225" spans="2:10" ht="15" customHeight="1">
      <c r="B225" s="65" t="s">
        <v>220</v>
      </c>
      <c r="C225" s="55"/>
      <c r="D225" s="55"/>
      <c r="E225" s="55"/>
      <c r="F225" s="55"/>
      <c r="G225" s="55"/>
      <c r="H225" s="55"/>
      <c r="I225" s="55"/>
      <c r="J225" s="55"/>
    </row>
    <row r="226" spans="2:10" ht="15" customHeight="1">
      <c r="B226" s="939" t="s">
        <v>203</v>
      </c>
      <c r="C226" s="939"/>
      <c r="D226" s="939"/>
      <c r="E226" s="939"/>
      <c r="F226" s="1131" t="str">
        <f>F61</f>
        <v>16 Nopember 2017</v>
      </c>
      <c r="G226" s="1132"/>
      <c r="H226" s="1132"/>
      <c r="I226" s="1132"/>
      <c r="J226" s="1133"/>
    </row>
    <row r="227" spans="2:10" ht="15" customHeight="1">
      <c r="B227" s="1169" t="s">
        <v>204</v>
      </c>
      <c r="C227" s="1000"/>
      <c r="D227" s="1000"/>
      <c r="E227" s="1170"/>
      <c r="F227" s="553" t="s">
        <v>500</v>
      </c>
      <c r="G227" s="1193" t="s">
        <v>659</v>
      </c>
      <c r="H227" s="1193"/>
      <c r="I227" s="1193"/>
      <c r="J227" s="1196"/>
    </row>
    <row r="228" spans="2:10" ht="15" customHeight="1">
      <c r="B228" s="1002"/>
      <c r="C228" s="925"/>
      <c r="D228" s="925"/>
      <c r="E228" s="926"/>
      <c r="F228" s="554" t="s">
        <v>508</v>
      </c>
      <c r="G228" s="552" t="s">
        <v>658</v>
      </c>
      <c r="H228" s="376"/>
      <c r="I228" s="376"/>
      <c r="J228" s="368"/>
    </row>
    <row r="229" spans="2:10" ht="15" customHeight="1">
      <c r="B229" s="1002"/>
      <c r="C229" s="925"/>
      <c r="D229" s="925"/>
      <c r="E229" s="926"/>
      <c r="F229" s="554" t="s">
        <v>518</v>
      </c>
      <c r="G229" s="1205" t="s">
        <v>765</v>
      </c>
      <c r="H229" s="1205"/>
      <c r="I229" s="1205"/>
      <c r="J229" s="377"/>
    </row>
    <row r="230" spans="2:10" ht="15" customHeight="1">
      <c r="B230" s="1155" t="s">
        <v>221</v>
      </c>
      <c r="C230" s="1156"/>
      <c r="D230" s="1156"/>
      <c r="E230" s="1156"/>
      <c r="F230" s="1156"/>
      <c r="G230" s="1156"/>
      <c r="H230" s="1156"/>
      <c r="I230" s="1156"/>
      <c r="J230" s="1157"/>
    </row>
    <row r="231" spans="2:10" ht="15" customHeight="1">
      <c r="B231" s="581" t="s">
        <v>500</v>
      </c>
      <c r="C231" s="1199" t="s">
        <v>703</v>
      </c>
      <c r="D231" s="1199"/>
      <c r="E231" s="1199"/>
      <c r="F231" s="1199"/>
      <c r="G231" s="1199"/>
      <c r="H231" s="1199"/>
      <c r="I231" s="1199"/>
      <c r="J231" s="1200"/>
    </row>
    <row r="232" spans="2:10" ht="15" customHeight="1">
      <c r="B232" s="581" t="s">
        <v>508</v>
      </c>
      <c r="C232" s="1199" t="s">
        <v>704</v>
      </c>
      <c r="D232" s="1199"/>
      <c r="E232" s="1199"/>
      <c r="F232" s="1199"/>
      <c r="G232" s="1199"/>
      <c r="H232" s="1199"/>
      <c r="I232" s="1199"/>
      <c r="J232" s="1200"/>
    </row>
    <row r="233" spans="2:10" ht="15" customHeight="1">
      <c r="B233" s="581" t="s">
        <v>518</v>
      </c>
      <c r="C233" s="1199" t="s">
        <v>705</v>
      </c>
      <c r="D233" s="1199"/>
      <c r="E233" s="1199"/>
      <c r="F233" s="1199"/>
      <c r="G233" s="1199"/>
      <c r="H233" s="1199"/>
      <c r="I233" s="1199"/>
      <c r="J233" s="1200"/>
    </row>
    <row r="234" spans="2:10" ht="15" customHeight="1">
      <c r="B234" s="581" t="s">
        <v>529</v>
      </c>
      <c r="C234" s="1199" t="s">
        <v>706</v>
      </c>
      <c r="D234" s="1199"/>
      <c r="E234" s="1199"/>
      <c r="F234" s="1199"/>
      <c r="G234" s="1199"/>
      <c r="H234" s="1199"/>
      <c r="I234" s="1199"/>
      <c r="J234" s="1200"/>
    </row>
    <row r="235" spans="2:10" ht="15" customHeight="1">
      <c r="B235" s="581" t="s">
        <v>530</v>
      </c>
      <c r="C235" s="1199" t="s">
        <v>809</v>
      </c>
      <c r="D235" s="1199"/>
      <c r="E235" s="1199"/>
      <c r="F235" s="1199"/>
      <c r="G235" s="1199"/>
      <c r="H235" s="1199"/>
      <c r="I235" s="1199"/>
      <c r="J235" s="1200"/>
    </row>
    <row r="236" spans="2:10" ht="15" customHeight="1">
      <c r="B236" s="581" t="s">
        <v>531</v>
      </c>
      <c r="C236" s="1199" t="s">
        <v>707</v>
      </c>
      <c r="D236" s="1199"/>
      <c r="E236" s="1199"/>
      <c r="F236" s="1199"/>
      <c r="G236" s="1199"/>
      <c r="H236" s="1199"/>
      <c r="I236" s="1199"/>
      <c r="J236" s="1200"/>
    </row>
    <row r="237" spans="2:10" ht="22.5" customHeight="1">
      <c r="B237" s="581" t="s">
        <v>687</v>
      </c>
      <c r="C237" s="1199" t="s">
        <v>708</v>
      </c>
      <c r="D237" s="1199"/>
      <c r="E237" s="1199"/>
      <c r="F237" s="1199"/>
      <c r="G237" s="1199"/>
      <c r="H237" s="1199"/>
      <c r="I237" s="1199"/>
      <c r="J237" s="1199"/>
    </row>
    <row r="238" spans="2:10" ht="15" customHeight="1">
      <c r="B238" s="581"/>
      <c r="C238" s="1199" t="s">
        <v>709</v>
      </c>
      <c r="D238" s="1199"/>
      <c r="E238" s="1199"/>
      <c r="F238" s="1199"/>
      <c r="G238" s="1199"/>
      <c r="H238" s="1199"/>
      <c r="I238" s="1199"/>
      <c r="J238" s="1199"/>
    </row>
    <row r="239" spans="2:10" ht="15" customHeight="1">
      <c r="B239" s="581" t="s">
        <v>688</v>
      </c>
      <c r="C239" s="1199" t="s">
        <v>710</v>
      </c>
      <c r="D239" s="1199"/>
      <c r="E239" s="1199"/>
      <c r="F239" s="1199"/>
      <c r="G239" s="1199"/>
      <c r="H239" s="1199"/>
      <c r="I239" s="1199"/>
      <c r="J239" s="1199"/>
    </row>
    <row r="240" spans="2:10" ht="15" customHeight="1">
      <c r="B240" s="581" t="s">
        <v>689</v>
      </c>
      <c r="C240" s="1199" t="s">
        <v>711</v>
      </c>
      <c r="D240" s="1199"/>
      <c r="E240" s="1199"/>
      <c r="F240" s="1199"/>
      <c r="G240" s="1199"/>
      <c r="H240" s="1199"/>
      <c r="I240" s="1199"/>
      <c r="J240" s="1199"/>
    </row>
    <row r="241" spans="2:10" ht="15" customHeight="1">
      <c r="B241" s="308"/>
      <c r="C241" s="309"/>
      <c r="D241" s="309"/>
      <c r="E241" s="309"/>
      <c r="F241" s="309"/>
      <c r="G241" s="309"/>
      <c r="H241" s="309"/>
      <c r="I241" s="309"/>
      <c r="J241" s="310"/>
    </row>
    <row r="242" spans="2:10" ht="15" customHeight="1">
      <c r="B242" s="1160" t="s">
        <v>206</v>
      </c>
      <c r="C242" s="1161"/>
      <c r="D242" s="1161"/>
      <c r="E242" s="1161"/>
      <c r="F242" s="1161"/>
      <c r="G242" s="1161"/>
      <c r="H242" s="1161"/>
      <c r="I242" s="1161"/>
      <c r="J242" s="1162"/>
    </row>
    <row r="243" spans="2:10" ht="15" customHeight="1">
      <c r="B243" s="1163" t="s">
        <v>712</v>
      </c>
      <c r="C243" s="1164"/>
      <c r="D243" s="1164"/>
      <c r="E243" s="1164"/>
      <c r="F243" s="1164"/>
      <c r="G243" s="1164"/>
      <c r="H243" s="1164"/>
      <c r="I243" s="1164"/>
      <c r="J243" s="1165"/>
    </row>
    <row r="244" spans="2:10" ht="15" customHeight="1">
      <c r="B244" s="1166"/>
      <c r="C244" s="1167"/>
      <c r="D244" s="1167"/>
      <c r="E244" s="1167"/>
      <c r="F244" s="1167"/>
      <c r="G244" s="1167"/>
      <c r="H244" s="1167"/>
      <c r="I244" s="1167"/>
      <c r="J244" s="1168"/>
    </row>
    <row r="245" spans="2:10" ht="15" customHeight="1">
      <c r="B245" s="65" t="s">
        <v>222</v>
      </c>
      <c r="C245" s="55"/>
      <c r="D245" s="55"/>
      <c r="E245" s="55"/>
      <c r="F245" s="55"/>
      <c r="G245" s="55"/>
      <c r="H245" s="55"/>
      <c r="I245" s="55"/>
      <c r="J245" s="55"/>
    </row>
    <row r="246" spans="2:10" ht="15" customHeight="1">
      <c r="B246" s="939" t="s">
        <v>203</v>
      </c>
      <c r="C246" s="939"/>
      <c r="D246" s="939"/>
      <c r="E246" s="939"/>
      <c r="F246" s="1131" t="str">
        <f>F80</f>
        <v>17 Nopember 2017</v>
      </c>
      <c r="G246" s="1132"/>
      <c r="H246" s="1132"/>
      <c r="I246" s="1132"/>
      <c r="J246" s="1133"/>
    </row>
    <row r="247" spans="2:10" ht="15" customHeight="1">
      <c r="B247" s="1169" t="s">
        <v>204</v>
      </c>
      <c r="C247" s="1000"/>
      <c r="D247" s="1000"/>
      <c r="E247" s="1170"/>
      <c r="F247" s="553" t="s">
        <v>500</v>
      </c>
      <c r="G247" s="1193" t="s">
        <v>682</v>
      </c>
      <c r="H247" s="1193"/>
      <c r="I247" s="1193"/>
      <c r="J247" s="1196"/>
    </row>
    <row r="248" spans="2:10" ht="15" customHeight="1">
      <c r="B248" s="1002"/>
      <c r="C248" s="925"/>
      <c r="D248" s="925"/>
      <c r="E248" s="926"/>
      <c r="F248" s="554" t="s">
        <v>508</v>
      </c>
      <c r="G248" s="1194" t="s">
        <v>683</v>
      </c>
      <c r="H248" s="1194"/>
      <c r="I248" s="1194"/>
      <c r="J248" s="1197"/>
    </row>
    <row r="249" spans="2:10" ht="15" customHeight="1">
      <c r="B249" s="1002"/>
      <c r="C249" s="925"/>
      <c r="D249" s="925"/>
      <c r="E249" s="926"/>
      <c r="F249" s="378" t="s">
        <v>518</v>
      </c>
      <c r="G249" s="1195" t="s">
        <v>684</v>
      </c>
      <c r="H249" s="1195"/>
      <c r="I249" s="1195"/>
      <c r="J249" s="1198"/>
    </row>
    <row r="250" spans="2:10" ht="15" customHeight="1">
      <c r="B250" s="1155" t="s">
        <v>205</v>
      </c>
      <c r="C250" s="1156"/>
      <c r="D250" s="1156"/>
      <c r="E250" s="1156"/>
      <c r="F250" s="1156"/>
      <c r="G250" s="1156"/>
      <c r="H250" s="1156"/>
      <c r="I250" s="1156"/>
      <c r="J250" s="1157"/>
    </row>
    <row r="251" spans="2:10" ht="15" customHeight="1">
      <c r="B251" s="1163" t="s">
        <v>767</v>
      </c>
      <c r="C251" s="1164"/>
      <c r="D251" s="1164"/>
      <c r="E251" s="1164"/>
      <c r="F251" s="1164"/>
      <c r="G251" s="1164"/>
      <c r="H251" s="1164"/>
      <c r="I251" s="1164"/>
      <c r="J251" s="1165"/>
    </row>
    <row r="252" spans="2:10" ht="15" customHeight="1">
      <c r="B252" s="1163"/>
      <c r="C252" s="1164"/>
      <c r="D252" s="1164"/>
      <c r="E252" s="1164"/>
      <c r="F252" s="1164"/>
      <c r="G252" s="1164"/>
      <c r="H252" s="1164"/>
      <c r="I252" s="1164"/>
      <c r="J252" s="1165"/>
    </row>
    <row r="253" spans="2:10" ht="15" customHeight="1">
      <c r="B253" s="1166"/>
      <c r="C253" s="1167"/>
      <c r="D253" s="1167"/>
      <c r="E253" s="1167"/>
      <c r="F253" s="1167"/>
      <c r="G253" s="1167"/>
      <c r="H253" s="1167"/>
      <c r="I253" s="1167"/>
      <c r="J253" s="1168"/>
    </row>
    <row r="254" spans="2:10" ht="15" customHeight="1">
      <c r="B254" s="1155" t="s">
        <v>206</v>
      </c>
      <c r="C254" s="1156"/>
      <c r="D254" s="1156"/>
      <c r="E254" s="1156"/>
      <c r="F254" s="1156"/>
      <c r="G254" s="1156"/>
      <c r="H254" s="1156"/>
      <c r="I254" s="1156"/>
      <c r="J254" s="1157"/>
    </row>
    <row r="255" spans="2:10" ht="15" customHeight="1">
      <c r="B255" s="1163" t="s">
        <v>766</v>
      </c>
      <c r="C255" s="1164"/>
      <c r="D255" s="1164"/>
      <c r="E255" s="1164"/>
      <c r="F255" s="1164"/>
      <c r="G255" s="1164"/>
      <c r="H255" s="1164"/>
      <c r="I255" s="1164"/>
      <c r="J255" s="1165"/>
    </row>
    <row r="256" spans="2:10" ht="15" customHeight="1">
      <c r="B256" s="1166"/>
      <c r="C256" s="1167"/>
      <c r="D256" s="1167"/>
      <c r="E256" s="1167"/>
      <c r="F256" s="1167"/>
      <c r="G256" s="1167"/>
      <c r="H256" s="1167"/>
      <c r="I256" s="1167"/>
      <c r="J256" s="1168"/>
    </row>
    <row r="257" spans="2:10" ht="15" customHeight="1">
      <c r="B257" s="55"/>
      <c r="C257" s="55"/>
      <c r="D257" s="55"/>
      <c r="E257" s="55"/>
      <c r="F257" s="55"/>
      <c r="G257" s="55"/>
      <c r="H257" s="55"/>
      <c r="I257" s="55"/>
      <c r="J257" s="55"/>
    </row>
    <row r="258" spans="2:10" ht="15" customHeight="1">
      <c r="B258" s="55"/>
      <c r="C258" s="55"/>
      <c r="D258" s="55"/>
      <c r="E258" s="55"/>
      <c r="F258" s="55"/>
      <c r="G258" s="55"/>
      <c r="H258" s="55"/>
      <c r="I258" s="55"/>
      <c r="J258" s="55"/>
    </row>
    <row r="259" spans="2:10" ht="15" customHeight="1">
      <c r="B259" s="55"/>
      <c r="C259" s="55"/>
      <c r="D259" s="55"/>
      <c r="E259" s="55"/>
      <c r="F259" s="55"/>
      <c r="G259" s="55"/>
      <c r="H259" s="55"/>
      <c r="I259" s="55"/>
      <c r="J259" s="55"/>
    </row>
    <row r="260" spans="2:10" ht="15" customHeight="1">
      <c r="B260" s="55"/>
      <c r="C260" s="55"/>
      <c r="D260" s="55"/>
      <c r="E260" s="55"/>
      <c r="F260" s="55"/>
      <c r="G260" s="55"/>
      <c r="H260" s="55"/>
      <c r="I260" s="55"/>
      <c r="J260" s="55"/>
    </row>
    <row r="261" spans="2:10" ht="15" customHeight="1">
      <c r="B261" s="65" t="s">
        <v>128</v>
      </c>
      <c r="C261" s="65"/>
      <c r="D261" s="65" t="s">
        <v>166</v>
      </c>
      <c r="E261" s="65" t="s">
        <v>296</v>
      </c>
      <c r="F261" s="55"/>
      <c r="G261" s="55"/>
      <c r="H261" s="55"/>
      <c r="I261" s="55"/>
      <c r="J261" s="55"/>
    </row>
    <row r="262" spans="2:10" ht="15" customHeight="1">
      <c r="B262" s="55" t="s">
        <v>199</v>
      </c>
      <c r="C262" s="55"/>
      <c r="D262" s="65" t="s">
        <v>166</v>
      </c>
      <c r="E262" s="567" t="str">
        <f>E210</f>
        <v>Drs. Moch Puja Anwar</v>
      </c>
      <c r="F262" s="55"/>
      <c r="G262" s="55"/>
      <c r="H262" s="55"/>
      <c r="I262" s="55"/>
      <c r="J262" s="55"/>
    </row>
    <row r="263" spans="2:10" ht="15" customHeight="1">
      <c r="B263" s="55" t="s">
        <v>200</v>
      </c>
      <c r="C263" s="55"/>
      <c r="D263" s="65" t="s">
        <v>166</v>
      </c>
      <c r="E263" s="567" t="str">
        <f>E211</f>
        <v>Drs. Moch Kelik.S.D,M.Si</v>
      </c>
      <c r="F263" s="55"/>
      <c r="G263" s="55"/>
      <c r="H263" s="55"/>
      <c r="I263" s="55"/>
      <c r="J263" s="55"/>
    </row>
    <row r="264" spans="2:10" ht="15" customHeight="1">
      <c r="B264" s="55"/>
      <c r="C264" s="55"/>
      <c r="D264" s="55"/>
      <c r="E264" s="55"/>
      <c r="F264" s="55"/>
      <c r="G264" s="55"/>
      <c r="H264" s="55"/>
      <c r="I264" s="55"/>
      <c r="J264" s="55"/>
    </row>
    <row r="265" spans="2:10" ht="15" customHeight="1">
      <c r="B265" s="65" t="s">
        <v>202</v>
      </c>
      <c r="C265" s="55"/>
      <c r="D265" s="55"/>
      <c r="E265" s="55"/>
      <c r="F265" s="55"/>
      <c r="G265" s="55"/>
      <c r="H265" s="55"/>
      <c r="I265" s="55"/>
      <c r="J265" s="55"/>
    </row>
    <row r="266" spans="2:10" ht="15" customHeight="1">
      <c r="B266" s="939" t="s">
        <v>203</v>
      </c>
      <c r="C266" s="939"/>
      <c r="D266" s="939"/>
      <c r="E266" s="939"/>
      <c r="F266" s="1131" t="str">
        <f>F47</f>
        <v>15 Nopember 2017</v>
      </c>
      <c r="G266" s="1132"/>
      <c r="H266" s="1132"/>
      <c r="I266" s="1132"/>
      <c r="J266" s="1133"/>
    </row>
    <row r="267" spans="2:10" ht="15" customHeight="1">
      <c r="B267" s="1134" t="s">
        <v>204</v>
      </c>
      <c r="C267" s="1188"/>
      <c r="D267" s="1188"/>
      <c r="E267" s="1189"/>
      <c r="F267" s="553" t="s">
        <v>500</v>
      </c>
      <c r="G267" s="1193" t="s">
        <v>690</v>
      </c>
      <c r="H267" s="1193"/>
      <c r="I267" s="1193"/>
      <c r="J267" s="1196"/>
    </row>
    <row r="268" spans="2:10" ht="15" customHeight="1">
      <c r="B268" s="1190"/>
      <c r="C268" s="1191"/>
      <c r="D268" s="1191"/>
      <c r="E268" s="1192"/>
      <c r="F268" s="554" t="s">
        <v>508</v>
      </c>
      <c r="G268" s="1194" t="s">
        <v>691</v>
      </c>
      <c r="H268" s="1194"/>
      <c r="I268" s="1194"/>
      <c r="J268" s="1197"/>
    </row>
    <row r="269" spans="2:10" ht="15" customHeight="1">
      <c r="B269" s="1190"/>
      <c r="C269" s="1191"/>
      <c r="D269" s="1191"/>
      <c r="E269" s="1192"/>
      <c r="F269" s="379" t="s">
        <v>518</v>
      </c>
      <c r="G269" s="1195" t="s">
        <v>692</v>
      </c>
      <c r="H269" s="1195"/>
      <c r="I269" s="1195"/>
      <c r="J269" s="1198"/>
    </row>
    <row r="270" spans="2:10" ht="15" customHeight="1">
      <c r="B270" s="1155" t="s">
        <v>205</v>
      </c>
      <c r="C270" s="1156"/>
      <c r="D270" s="1156"/>
      <c r="E270" s="1156"/>
      <c r="F270" s="1156"/>
      <c r="G270" s="1156"/>
      <c r="H270" s="1156"/>
      <c r="I270" s="1156"/>
      <c r="J270" s="1157"/>
    </row>
    <row r="271" spans="2:10" ht="15" customHeight="1">
      <c r="B271" s="1212" t="s">
        <v>768</v>
      </c>
      <c r="C271" s="1213"/>
      <c r="D271" s="1213"/>
      <c r="E271" s="1213"/>
      <c r="F271" s="1213"/>
      <c r="G271" s="1213"/>
      <c r="H271" s="1213"/>
      <c r="I271" s="1213"/>
      <c r="J271" s="1214"/>
    </row>
    <row r="272" spans="2:10" ht="15" customHeight="1">
      <c r="B272" s="1212"/>
      <c r="C272" s="1213"/>
      <c r="D272" s="1213"/>
      <c r="E272" s="1213"/>
      <c r="F272" s="1213"/>
      <c r="G272" s="1213"/>
      <c r="H272" s="1213"/>
      <c r="I272" s="1213"/>
      <c r="J272" s="1214"/>
    </row>
    <row r="273" spans="2:10" ht="15" customHeight="1">
      <c r="B273" s="1212"/>
      <c r="C273" s="1213"/>
      <c r="D273" s="1213"/>
      <c r="E273" s="1213"/>
      <c r="F273" s="1213"/>
      <c r="G273" s="1213"/>
      <c r="H273" s="1213"/>
      <c r="I273" s="1213"/>
      <c r="J273" s="1214"/>
    </row>
    <row r="274" spans="2:10" ht="15" customHeight="1">
      <c r="B274" s="1215"/>
      <c r="C274" s="1216"/>
      <c r="D274" s="1216"/>
      <c r="E274" s="1216"/>
      <c r="F274" s="1216"/>
      <c r="G274" s="1216"/>
      <c r="H274" s="1216"/>
      <c r="I274" s="1216"/>
      <c r="J274" s="1217"/>
    </row>
    <row r="275" spans="2:10" ht="15" customHeight="1">
      <c r="B275" s="583" t="s">
        <v>961</v>
      </c>
      <c r="C275" s="584"/>
      <c r="D275" s="584"/>
      <c r="E275" s="584"/>
      <c r="F275" s="584"/>
      <c r="G275" s="584"/>
      <c r="H275" s="584"/>
      <c r="I275" s="584"/>
      <c r="J275" s="585"/>
    </row>
    <row r="276" spans="2:10" ht="15" customHeight="1">
      <c r="B276" s="1163" t="s">
        <v>962</v>
      </c>
      <c r="C276" s="1164"/>
      <c r="D276" s="1164"/>
      <c r="E276" s="1164"/>
      <c r="F276" s="1164"/>
      <c r="G276" s="1164"/>
      <c r="H276" s="1164"/>
      <c r="I276" s="1164"/>
      <c r="J276" s="1165"/>
    </row>
    <row r="277" spans="2:10" ht="15" customHeight="1">
      <c r="B277" s="1166"/>
      <c r="C277" s="1167"/>
      <c r="D277" s="1167"/>
      <c r="E277" s="1167"/>
      <c r="F277" s="1167"/>
      <c r="G277" s="1167"/>
      <c r="H277" s="1167"/>
      <c r="I277" s="1167"/>
      <c r="J277" s="1168"/>
    </row>
    <row r="278" spans="2:10" ht="15" customHeight="1">
      <c r="B278" s="65" t="s">
        <v>220</v>
      </c>
      <c r="C278" s="55"/>
      <c r="D278" s="55"/>
      <c r="E278" s="55"/>
      <c r="F278" s="55"/>
      <c r="G278" s="55"/>
      <c r="H278" s="55"/>
      <c r="I278" s="55"/>
      <c r="J278" s="55"/>
    </row>
    <row r="279" spans="2:10" ht="15" customHeight="1">
      <c r="B279" s="939" t="s">
        <v>203</v>
      </c>
      <c r="C279" s="939"/>
      <c r="D279" s="939"/>
      <c r="E279" s="939"/>
      <c r="F279" s="1131" t="str">
        <f>F61</f>
        <v>16 Nopember 2017</v>
      </c>
      <c r="G279" s="1132"/>
      <c r="H279" s="1132"/>
      <c r="I279" s="1132"/>
      <c r="J279" s="1133"/>
    </row>
    <row r="280" spans="2:10" ht="15" customHeight="1">
      <c r="B280" s="1169" t="s">
        <v>204</v>
      </c>
      <c r="C280" s="1000"/>
      <c r="D280" s="1000"/>
      <c r="E280" s="1170"/>
      <c r="F280" s="553" t="s">
        <v>500</v>
      </c>
      <c r="G280" s="1193" t="s">
        <v>769</v>
      </c>
      <c r="H280" s="1193"/>
      <c r="I280" s="1193"/>
      <c r="J280" s="317"/>
    </row>
    <row r="281" spans="2:10" ht="15" customHeight="1">
      <c r="B281" s="1002"/>
      <c r="C281" s="925"/>
      <c r="D281" s="925"/>
      <c r="E281" s="926"/>
      <c r="F281" s="554" t="s">
        <v>508</v>
      </c>
      <c r="G281" s="1194" t="s">
        <v>770</v>
      </c>
      <c r="H281" s="1194"/>
      <c r="I281" s="1194"/>
      <c r="J281" s="318"/>
    </row>
    <row r="282" spans="2:10" ht="15" customHeight="1">
      <c r="B282" s="1002"/>
      <c r="C282" s="925"/>
      <c r="D282" s="925"/>
      <c r="E282" s="926"/>
      <c r="F282" s="554" t="s">
        <v>518</v>
      </c>
      <c r="G282" s="1218" t="s">
        <v>771</v>
      </c>
      <c r="H282" s="1218"/>
      <c r="I282" s="1218"/>
      <c r="J282" s="324"/>
    </row>
    <row r="283" spans="2:10" ht="15" customHeight="1">
      <c r="B283" s="1155" t="s">
        <v>221</v>
      </c>
      <c r="C283" s="1156"/>
      <c r="D283" s="1156"/>
      <c r="E283" s="1156"/>
      <c r="F283" s="1156"/>
      <c r="G283" s="1156"/>
      <c r="H283" s="1156"/>
      <c r="I283" s="1156"/>
      <c r="J283" s="1157"/>
    </row>
    <row r="284" spans="2:10" ht="15" customHeight="1">
      <c r="B284" s="1163" t="s">
        <v>772</v>
      </c>
      <c r="C284" s="1164"/>
      <c r="D284" s="1164"/>
      <c r="E284" s="1164"/>
      <c r="F284" s="1164"/>
      <c r="G284" s="1164"/>
      <c r="H284" s="1164"/>
      <c r="I284" s="1164"/>
      <c r="J284" s="1165"/>
    </row>
    <row r="285" spans="2:10" ht="15" customHeight="1">
      <c r="B285" s="1163"/>
      <c r="C285" s="1164"/>
      <c r="D285" s="1164"/>
      <c r="E285" s="1164"/>
      <c r="F285" s="1164"/>
      <c r="G285" s="1164"/>
      <c r="H285" s="1164"/>
      <c r="I285" s="1164"/>
      <c r="J285" s="1165"/>
    </row>
    <row r="286" spans="2:10" ht="15" customHeight="1">
      <c r="B286" s="1155" t="s">
        <v>206</v>
      </c>
      <c r="C286" s="1156"/>
      <c r="D286" s="1156"/>
      <c r="E286" s="1156"/>
      <c r="F286" s="1156"/>
      <c r="G286" s="1156"/>
      <c r="H286" s="1156"/>
      <c r="I286" s="1156"/>
      <c r="J286" s="1157"/>
    </row>
    <row r="287" spans="2:10" ht="15" customHeight="1">
      <c r="B287" s="1163" t="s">
        <v>810</v>
      </c>
      <c r="C287" s="1164"/>
      <c r="D287" s="1164"/>
      <c r="E287" s="1164"/>
      <c r="F287" s="1164"/>
      <c r="G287" s="1164"/>
      <c r="H287" s="1164"/>
      <c r="I287" s="1164"/>
      <c r="J287" s="1165"/>
    </row>
    <row r="288" spans="2:10" ht="15" customHeight="1">
      <c r="B288" s="1166"/>
      <c r="C288" s="1167"/>
      <c r="D288" s="1167"/>
      <c r="E288" s="1167"/>
      <c r="F288" s="1167"/>
      <c r="G288" s="1167"/>
      <c r="H288" s="1167"/>
      <c r="I288" s="1167"/>
      <c r="J288" s="1168"/>
    </row>
    <row r="289" spans="2:10" ht="15" customHeight="1">
      <c r="B289" s="65" t="s">
        <v>222</v>
      </c>
      <c r="C289" s="55"/>
      <c r="D289" s="55"/>
      <c r="E289" s="55"/>
      <c r="F289" s="55"/>
      <c r="G289" s="55"/>
      <c r="H289" s="55"/>
      <c r="I289" s="55"/>
      <c r="J289" s="55"/>
    </row>
    <row r="290" spans="2:10" ht="15" customHeight="1">
      <c r="B290" s="939" t="s">
        <v>203</v>
      </c>
      <c r="C290" s="939"/>
      <c r="D290" s="939"/>
      <c r="E290" s="939"/>
      <c r="F290" s="1131" t="str">
        <f>F80</f>
        <v>17 Nopember 2017</v>
      </c>
      <c r="G290" s="1132"/>
      <c r="H290" s="1132"/>
      <c r="I290" s="1132"/>
      <c r="J290" s="1133"/>
    </row>
    <row r="291" spans="2:10" ht="15" customHeight="1">
      <c r="B291" s="1169" t="s">
        <v>204</v>
      </c>
      <c r="C291" s="1000"/>
      <c r="D291" s="1000"/>
      <c r="E291" s="1170"/>
      <c r="F291" s="553" t="s">
        <v>500</v>
      </c>
      <c r="G291" s="1193" t="s">
        <v>690</v>
      </c>
      <c r="H291" s="1193"/>
      <c r="I291" s="1193"/>
      <c r="J291" s="1196"/>
    </row>
    <row r="292" spans="2:10" ht="15" customHeight="1">
      <c r="B292" s="1002"/>
      <c r="C292" s="925"/>
      <c r="D292" s="925"/>
      <c r="E292" s="926"/>
      <c r="F292" s="554" t="s">
        <v>508</v>
      </c>
      <c r="G292" s="1194" t="s">
        <v>691</v>
      </c>
      <c r="H292" s="1194"/>
      <c r="I292" s="1194"/>
      <c r="J292" s="1197"/>
    </row>
    <row r="293" spans="2:10" ht="15" customHeight="1">
      <c r="B293" s="1002"/>
      <c r="C293" s="925"/>
      <c r="D293" s="925"/>
      <c r="E293" s="926"/>
      <c r="F293" s="554" t="s">
        <v>518</v>
      </c>
      <c r="G293" s="1195" t="s">
        <v>692</v>
      </c>
      <c r="H293" s="1195"/>
      <c r="I293" s="1195"/>
      <c r="J293" s="1198"/>
    </row>
    <row r="294" spans="2:10" ht="15" customHeight="1">
      <c r="B294" s="1155" t="s">
        <v>205</v>
      </c>
      <c r="C294" s="1156"/>
      <c r="D294" s="1156"/>
      <c r="E294" s="1156"/>
      <c r="F294" s="1156"/>
      <c r="G294" s="1156"/>
      <c r="H294" s="1156"/>
      <c r="I294" s="1156"/>
      <c r="J294" s="1157"/>
    </row>
    <row r="295" spans="2:10" ht="15" customHeight="1">
      <c r="B295" s="1163" t="s">
        <v>812</v>
      </c>
      <c r="C295" s="1164"/>
      <c r="D295" s="1164"/>
      <c r="E295" s="1164"/>
      <c r="F295" s="1164"/>
      <c r="G295" s="1164"/>
      <c r="H295" s="1164"/>
      <c r="I295" s="1164"/>
      <c r="J295" s="1165"/>
    </row>
    <row r="296" spans="2:10" ht="15" customHeight="1">
      <c r="B296" s="1163"/>
      <c r="C296" s="1164"/>
      <c r="D296" s="1164"/>
      <c r="E296" s="1164"/>
      <c r="F296" s="1164"/>
      <c r="G296" s="1164"/>
      <c r="H296" s="1164"/>
      <c r="I296" s="1164"/>
      <c r="J296" s="1165"/>
    </row>
    <row r="297" spans="2:10" ht="15" customHeight="1">
      <c r="B297" s="1166"/>
      <c r="C297" s="1167"/>
      <c r="D297" s="1167"/>
      <c r="E297" s="1167"/>
      <c r="F297" s="1167"/>
      <c r="G297" s="1167"/>
      <c r="H297" s="1167"/>
      <c r="I297" s="1167"/>
      <c r="J297" s="1168"/>
    </row>
    <row r="298" spans="2:10" ht="15" customHeight="1">
      <c r="B298" s="1155" t="s">
        <v>206</v>
      </c>
      <c r="C298" s="1156"/>
      <c r="D298" s="1156"/>
      <c r="E298" s="1156"/>
      <c r="F298" s="1156"/>
      <c r="G298" s="1156"/>
      <c r="H298" s="1156"/>
      <c r="I298" s="1156"/>
      <c r="J298" s="1157"/>
    </row>
    <row r="299" spans="2:10" ht="15" customHeight="1">
      <c r="B299" s="1163" t="s">
        <v>811</v>
      </c>
      <c r="C299" s="1164"/>
      <c r="D299" s="1164"/>
      <c r="E299" s="1164"/>
      <c r="F299" s="1164"/>
      <c r="G299" s="1164"/>
      <c r="H299" s="1164"/>
      <c r="I299" s="1164"/>
      <c r="J299" s="1165"/>
    </row>
    <row r="300" spans="2:10" ht="15" customHeight="1">
      <c r="B300" s="1166"/>
      <c r="C300" s="1167"/>
      <c r="D300" s="1167"/>
      <c r="E300" s="1167"/>
      <c r="F300" s="1167"/>
      <c r="G300" s="1167"/>
      <c r="H300" s="1167"/>
      <c r="I300" s="1167"/>
      <c r="J300" s="1168"/>
    </row>
    <row r="301" spans="2:10" ht="15" customHeight="1">
      <c r="B301" s="55"/>
      <c r="C301" s="55"/>
      <c r="D301" s="55"/>
      <c r="E301" s="55"/>
      <c r="F301" s="55"/>
      <c r="G301" s="55"/>
      <c r="H301" s="55"/>
      <c r="I301" s="55"/>
      <c r="J301" s="55"/>
    </row>
    <row r="302" spans="2:10" ht="15" customHeight="1">
      <c r="B302" s="65" t="s">
        <v>223</v>
      </c>
      <c r="C302" s="55"/>
      <c r="D302" s="55"/>
      <c r="E302" s="55"/>
      <c r="F302" s="55"/>
      <c r="G302" s="55"/>
      <c r="H302" s="55"/>
      <c r="I302" s="55"/>
      <c r="J302" s="55"/>
    </row>
    <row r="303" spans="2:10" ht="15" customHeight="1">
      <c r="B303" s="939" t="s">
        <v>203</v>
      </c>
      <c r="C303" s="939"/>
      <c r="D303" s="939"/>
      <c r="E303" s="939"/>
      <c r="F303" s="1131" t="s">
        <v>963</v>
      </c>
      <c r="G303" s="1132"/>
      <c r="H303" s="1132"/>
      <c r="I303" s="1132"/>
      <c r="J303" s="1133"/>
    </row>
    <row r="304" spans="2:10" ht="15" customHeight="1">
      <c r="B304" s="1134" t="s">
        <v>204</v>
      </c>
      <c r="C304" s="908"/>
      <c r="D304" s="908"/>
      <c r="E304" s="1135"/>
      <c r="F304" s="369" t="s">
        <v>500</v>
      </c>
      <c r="G304" s="1193" t="s">
        <v>769</v>
      </c>
      <c r="H304" s="1193"/>
      <c r="I304" s="1193"/>
      <c r="J304" s="1196"/>
    </row>
    <row r="305" spans="2:10" ht="15" customHeight="1">
      <c r="B305" s="1136"/>
      <c r="C305" s="1137"/>
      <c r="D305" s="1137"/>
      <c r="E305" s="1138"/>
      <c r="F305" s="554" t="s">
        <v>508</v>
      </c>
      <c r="G305" s="1194" t="s">
        <v>770</v>
      </c>
      <c r="H305" s="1194"/>
      <c r="I305" s="1194"/>
      <c r="J305" s="1197"/>
    </row>
    <row r="306" spans="2:10" ht="15" customHeight="1">
      <c r="B306" s="1136"/>
      <c r="C306" s="1137"/>
      <c r="D306" s="1137"/>
      <c r="E306" s="1138"/>
      <c r="F306" s="554" t="s">
        <v>518</v>
      </c>
      <c r="G306" s="1194" t="s">
        <v>1024</v>
      </c>
      <c r="H306" s="1194"/>
      <c r="I306" s="1194"/>
      <c r="J306" s="1197"/>
    </row>
    <row r="307" spans="2:10" ht="16.5" customHeight="1">
      <c r="B307" s="1219" t="s">
        <v>224</v>
      </c>
      <c r="C307" s="1220"/>
      <c r="D307" s="1220"/>
      <c r="E307" s="1220"/>
      <c r="F307" s="1220"/>
      <c r="G307" s="1220"/>
      <c r="H307" s="1220"/>
      <c r="I307" s="1220"/>
      <c r="J307" s="1221"/>
    </row>
    <row r="308" spans="2:10" ht="15" customHeight="1">
      <c r="B308" s="1222"/>
      <c r="C308" s="1223"/>
      <c r="D308" s="1223"/>
      <c r="E308" s="1223"/>
      <c r="F308" s="1223"/>
      <c r="G308" s="1223"/>
      <c r="H308" s="1223"/>
      <c r="I308" s="1223"/>
      <c r="J308" s="1224"/>
    </row>
    <row r="309" spans="2:10" ht="15" customHeight="1">
      <c r="B309" s="1163" t="s">
        <v>773</v>
      </c>
      <c r="C309" s="1164"/>
      <c r="D309" s="1164"/>
      <c r="E309" s="1164"/>
      <c r="F309" s="1164"/>
      <c r="G309" s="1164"/>
      <c r="H309" s="1164"/>
      <c r="I309" s="1164"/>
      <c r="J309" s="1165"/>
    </row>
    <row r="310" spans="2:10" ht="15" customHeight="1">
      <c r="B310" s="1166"/>
      <c r="C310" s="1167"/>
      <c r="D310" s="1167"/>
      <c r="E310" s="1167"/>
      <c r="F310" s="1167"/>
      <c r="G310" s="1167"/>
      <c r="H310" s="1167"/>
      <c r="I310" s="1167"/>
      <c r="J310" s="1168"/>
    </row>
    <row r="311" spans="2:10" ht="15" customHeight="1">
      <c r="B311" s="55"/>
      <c r="C311" s="55"/>
      <c r="D311" s="55"/>
      <c r="E311" s="55"/>
      <c r="F311" s="55"/>
      <c r="G311" s="55"/>
      <c r="H311" s="55"/>
      <c r="I311" s="55"/>
      <c r="J311" s="55"/>
    </row>
    <row r="312" spans="2:10" ht="15" customHeight="1">
      <c r="B312" s="55"/>
      <c r="C312" s="55"/>
      <c r="D312" s="55"/>
      <c r="E312" s="55"/>
      <c r="F312" s="55"/>
      <c r="G312" s="55"/>
      <c r="H312" s="55"/>
      <c r="I312" s="55"/>
      <c r="J312" s="55"/>
    </row>
    <row r="313" spans="2:10" ht="15" customHeight="1">
      <c r="B313" s="55"/>
      <c r="C313" s="55"/>
      <c r="D313" s="55"/>
      <c r="E313" s="55"/>
      <c r="F313" s="55"/>
      <c r="G313" s="55"/>
      <c r="H313" s="55"/>
      <c r="I313" s="55"/>
      <c r="J313" s="55"/>
    </row>
    <row r="314" spans="2:10" ht="15" customHeight="1">
      <c r="B314" s="55"/>
      <c r="C314" s="55"/>
      <c r="D314" s="55"/>
      <c r="E314" s="55"/>
      <c r="F314" s="55"/>
      <c r="G314" s="55"/>
      <c r="H314" s="55"/>
      <c r="I314" s="55"/>
      <c r="J314" s="55"/>
    </row>
    <row r="315" spans="2:10" ht="15" customHeight="1">
      <c r="B315" s="55"/>
      <c r="C315" s="55"/>
      <c r="D315" s="55"/>
      <c r="E315" s="55"/>
      <c r="F315" s="55"/>
      <c r="G315" s="55"/>
      <c r="H315" s="55"/>
      <c r="I315" s="55"/>
      <c r="J315" s="55"/>
    </row>
    <row r="316" spans="2:10" ht="15" customHeight="1">
      <c r="B316" s="65" t="s">
        <v>129</v>
      </c>
      <c r="C316" s="65"/>
      <c r="D316" s="65" t="s">
        <v>166</v>
      </c>
      <c r="E316" s="65" t="s">
        <v>181</v>
      </c>
      <c r="F316" s="55"/>
      <c r="G316" s="55"/>
      <c r="H316" s="55"/>
      <c r="I316" s="55"/>
      <c r="J316" s="55"/>
    </row>
    <row r="317" spans="2:10" ht="15" customHeight="1">
      <c r="B317" s="55" t="s">
        <v>199</v>
      </c>
      <c r="C317" s="55"/>
      <c r="D317" s="65" t="s">
        <v>166</v>
      </c>
      <c r="E317" s="567" t="str">
        <f>E262</f>
        <v>Drs. Moch Puja Anwar</v>
      </c>
      <c r="F317" s="55"/>
      <c r="G317" s="55"/>
      <c r="H317" s="55"/>
      <c r="I317" s="55"/>
      <c r="J317" s="55"/>
    </row>
    <row r="318" spans="2:10" ht="15" customHeight="1">
      <c r="B318" s="55" t="s">
        <v>200</v>
      </c>
      <c r="C318" s="55"/>
      <c r="D318" s="65" t="s">
        <v>166</v>
      </c>
      <c r="E318" s="567" t="str">
        <f>E263</f>
        <v>Drs. Moch Kelik.S.D,M.Si</v>
      </c>
      <c r="F318" s="55"/>
      <c r="G318" s="55"/>
      <c r="H318" s="55"/>
      <c r="I318" s="55"/>
      <c r="J318" s="55"/>
    </row>
    <row r="319" spans="2:10" ht="38.25" customHeight="1">
      <c r="B319" s="55"/>
      <c r="C319" s="55"/>
      <c r="D319" s="55"/>
      <c r="E319" s="55"/>
      <c r="F319" s="55"/>
      <c r="G319" s="55"/>
      <c r="H319" s="55"/>
      <c r="I319" s="55"/>
      <c r="J319" s="55"/>
    </row>
    <row r="320" spans="2:10" ht="15" customHeight="1">
      <c r="B320" s="65" t="s">
        <v>202</v>
      </c>
      <c r="C320" s="55"/>
      <c r="D320" s="55"/>
      <c r="E320" s="55"/>
      <c r="F320" s="55"/>
      <c r="G320" s="55"/>
      <c r="H320" s="55"/>
      <c r="I320" s="55"/>
      <c r="J320" s="55"/>
    </row>
    <row r="321" spans="2:10" ht="15" customHeight="1">
      <c r="B321" s="939" t="s">
        <v>203</v>
      </c>
      <c r="C321" s="939"/>
      <c r="D321" s="939"/>
      <c r="E321" s="939"/>
      <c r="F321" s="1131" t="str">
        <f>F47</f>
        <v>15 Nopember 2017</v>
      </c>
      <c r="G321" s="1132"/>
      <c r="H321" s="1132"/>
      <c r="I321" s="1132"/>
      <c r="J321" s="1133"/>
    </row>
    <row r="322" spans="2:10" ht="15" customHeight="1">
      <c r="B322" s="1134" t="s">
        <v>204</v>
      </c>
      <c r="C322" s="1188"/>
      <c r="D322" s="1188"/>
      <c r="E322" s="1189"/>
      <c r="F322" s="553" t="s">
        <v>500</v>
      </c>
      <c r="G322" s="1193" t="s">
        <v>690</v>
      </c>
      <c r="H322" s="1193"/>
      <c r="I322" s="1193"/>
      <c r="J322" s="1196"/>
    </row>
    <row r="323" spans="2:10" ht="15" customHeight="1">
      <c r="B323" s="1190"/>
      <c r="C323" s="1191"/>
      <c r="D323" s="1191"/>
      <c r="E323" s="1192"/>
      <c r="F323" s="379" t="s">
        <v>508</v>
      </c>
      <c r="G323" s="1194" t="s">
        <v>691</v>
      </c>
      <c r="H323" s="1194"/>
      <c r="I323" s="1194"/>
      <c r="J323" s="1197"/>
    </row>
    <row r="324" spans="2:10" ht="15" customHeight="1">
      <c r="B324" s="1190"/>
      <c r="C324" s="1191"/>
      <c r="D324" s="1191"/>
      <c r="E324" s="1192"/>
      <c r="F324" s="379" t="s">
        <v>518</v>
      </c>
      <c r="G324" s="1195" t="s">
        <v>692</v>
      </c>
      <c r="H324" s="1195"/>
      <c r="I324" s="1195"/>
      <c r="J324" s="1198"/>
    </row>
    <row r="325" spans="2:10" ht="15" customHeight="1">
      <c r="B325" s="1155" t="s">
        <v>205</v>
      </c>
      <c r="C325" s="1156"/>
      <c r="D325" s="1156"/>
      <c r="E325" s="1156"/>
      <c r="F325" s="1156"/>
      <c r="G325" s="1156"/>
      <c r="H325" s="1156"/>
      <c r="I325" s="1156"/>
      <c r="J325" s="1157"/>
    </row>
    <row r="326" spans="2:10" ht="15" customHeight="1">
      <c r="B326" s="581" t="s">
        <v>500</v>
      </c>
      <c r="C326" s="1199" t="s">
        <v>813</v>
      </c>
      <c r="D326" s="1199"/>
      <c r="E326" s="1199"/>
      <c r="F326" s="1199"/>
      <c r="G326" s="1199"/>
      <c r="H326" s="1199"/>
      <c r="I326" s="1199"/>
      <c r="J326" s="1200"/>
    </row>
    <row r="327" spans="2:10" ht="15" customHeight="1">
      <c r="B327" s="581" t="s">
        <v>508</v>
      </c>
      <c r="C327" s="1199" t="s">
        <v>713</v>
      </c>
      <c r="D327" s="1199"/>
      <c r="E327" s="1199"/>
      <c r="F327" s="1199"/>
      <c r="G327" s="1199"/>
      <c r="H327" s="1199"/>
      <c r="I327" s="1199"/>
      <c r="J327" s="1200"/>
    </row>
    <row r="328" spans="2:10" ht="15" customHeight="1">
      <c r="B328" s="549"/>
      <c r="C328" s="550"/>
      <c r="D328" s="550"/>
      <c r="E328" s="550"/>
      <c r="F328" s="550"/>
      <c r="G328" s="550"/>
      <c r="H328" s="550"/>
      <c r="I328" s="550"/>
      <c r="J328" s="551"/>
    </row>
    <row r="329" spans="2:10" ht="15" customHeight="1">
      <c r="B329" s="1155" t="s">
        <v>206</v>
      </c>
      <c r="C329" s="1156"/>
      <c r="D329" s="1156"/>
      <c r="E329" s="1156"/>
      <c r="F329" s="1156"/>
      <c r="G329" s="1156"/>
      <c r="H329" s="1156"/>
      <c r="I329" s="1156"/>
      <c r="J329" s="1157"/>
    </row>
    <row r="330" spans="2:10" ht="15" customHeight="1">
      <c r="B330" s="1163" t="s">
        <v>814</v>
      </c>
      <c r="C330" s="1164"/>
      <c r="D330" s="1164"/>
      <c r="E330" s="1164"/>
      <c r="F330" s="1164"/>
      <c r="G330" s="1164"/>
      <c r="H330" s="1164"/>
      <c r="I330" s="1164"/>
      <c r="J330" s="1165"/>
    </row>
    <row r="331" spans="2:10" ht="15" customHeight="1">
      <c r="B331" s="1166"/>
      <c r="C331" s="1167"/>
      <c r="D331" s="1167"/>
      <c r="E331" s="1167"/>
      <c r="F331" s="1167"/>
      <c r="G331" s="1167"/>
      <c r="H331" s="1167"/>
      <c r="I331" s="1167"/>
      <c r="J331" s="1168"/>
    </row>
    <row r="332" spans="2:10" ht="15" customHeight="1">
      <c r="B332" s="55"/>
      <c r="C332" s="55"/>
      <c r="D332" s="55"/>
      <c r="E332" s="55"/>
      <c r="F332" s="55"/>
      <c r="G332" s="55"/>
      <c r="H332" s="55"/>
      <c r="I332" s="55"/>
      <c r="J332" s="55"/>
    </row>
    <row r="333" spans="2:10" ht="15" customHeight="1">
      <c r="B333" s="65" t="s">
        <v>220</v>
      </c>
      <c r="C333" s="55"/>
      <c r="D333" s="55"/>
      <c r="E333" s="55"/>
      <c r="F333" s="55"/>
      <c r="G333" s="55"/>
      <c r="H333" s="55"/>
      <c r="I333" s="55"/>
      <c r="J333" s="55"/>
    </row>
    <row r="334" spans="2:10" ht="15" customHeight="1">
      <c r="B334" s="939" t="s">
        <v>203</v>
      </c>
      <c r="C334" s="939"/>
      <c r="D334" s="939"/>
      <c r="E334" s="939"/>
      <c r="F334" s="1131" t="str">
        <f>F61</f>
        <v>16 Nopember 2017</v>
      </c>
      <c r="G334" s="1132"/>
      <c r="H334" s="1132"/>
      <c r="I334" s="1132"/>
      <c r="J334" s="1133"/>
    </row>
    <row r="335" spans="2:10" ht="15" customHeight="1">
      <c r="B335" s="1169" t="s">
        <v>204</v>
      </c>
      <c r="C335" s="1000"/>
      <c r="D335" s="1000"/>
      <c r="E335" s="1170"/>
      <c r="F335" s="553" t="s">
        <v>500</v>
      </c>
      <c r="G335" s="1193" t="s">
        <v>746</v>
      </c>
      <c r="H335" s="1193"/>
      <c r="I335" s="1193"/>
      <c r="J335" s="1196"/>
    </row>
    <row r="336" spans="2:10" ht="15" customHeight="1">
      <c r="B336" s="1002"/>
      <c r="C336" s="925"/>
      <c r="D336" s="925"/>
      <c r="E336" s="926"/>
      <c r="F336" s="554" t="s">
        <v>508</v>
      </c>
      <c r="G336" s="1194" t="s">
        <v>721</v>
      </c>
      <c r="H336" s="1194"/>
      <c r="I336" s="1194"/>
      <c r="J336" s="1197"/>
    </row>
    <row r="337" spans="2:10" ht="15" customHeight="1">
      <c r="B337" s="1002"/>
      <c r="C337" s="925"/>
      <c r="D337" s="925"/>
      <c r="E337" s="926"/>
      <c r="F337" s="554" t="s">
        <v>518</v>
      </c>
      <c r="G337" s="1225" t="s">
        <v>815</v>
      </c>
      <c r="H337" s="1225"/>
      <c r="I337" s="1225"/>
      <c r="J337" s="1226"/>
    </row>
    <row r="338" spans="2:10" ht="15" customHeight="1">
      <c r="B338" s="1155" t="s">
        <v>221</v>
      </c>
      <c r="C338" s="1156"/>
      <c r="D338" s="1156"/>
      <c r="E338" s="1156"/>
      <c r="F338" s="1156"/>
      <c r="G338" s="1156"/>
      <c r="H338" s="1156"/>
      <c r="I338" s="1156"/>
      <c r="J338" s="1157"/>
    </row>
    <row r="339" spans="2:10" ht="15" customHeight="1">
      <c r="B339" s="1163" t="s">
        <v>774</v>
      </c>
      <c r="C339" s="1164"/>
      <c r="D339" s="1164"/>
      <c r="E339" s="1164"/>
      <c r="F339" s="1164"/>
      <c r="G339" s="1164"/>
      <c r="H339" s="1164"/>
      <c r="I339" s="1164"/>
      <c r="J339" s="1165"/>
    </row>
    <row r="340" spans="2:10" ht="15" customHeight="1">
      <c r="B340" s="1163"/>
      <c r="C340" s="1164"/>
      <c r="D340" s="1164"/>
      <c r="E340" s="1164"/>
      <c r="F340" s="1164"/>
      <c r="G340" s="1164"/>
      <c r="H340" s="1164"/>
      <c r="I340" s="1164"/>
      <c r="J340" s="1165"/>
    </row>
    <row r="341" spans="2:10" ht="15" customHeight="1">
      <c r="B341" s="1155" t="s">
        <v>206</v>
      </c>
      <c r="C341" s="1156"/>
      <c r="D341" s="1156"/>
      <c r="E341" s="1156"/>
      <c r="F341" s="1156"/>
      <c r="G341" s="1156"/>
      <c r="H341" s="1156"/>
      <c r="I341" s="1156"/>
      <c r="J341" s="1157"/>
    </row>
    <row r="342" spans="2:10" ht="15" customHeight="1">
      <c r="B342" s="1166" t="s">
        <v>775</v>
      </c>
      <c r="C342" s="1167"/>
      <c r="D342" s="1167"/>
      <c r="E342" s="1167"/>
      <c r="F342" s="1167"/>
      <c r="G342" s="1167"/>
      <c r="H342" s="1167"/>
      <c r="I342" s="1167"/>
      <c r="J342" s="1168"/>
    </row>
    <row r="343" spans="2:10" ht="15" customHeight="1">
      <c r="B343" s="65" t="s">
        <v>222</v>
      </c>
      <c r="C343" s="55"/>
      <c r="D343" s="55"/>
      <c r="E343" s="55"/>
      <c r="F343" s="55"/>
      <c r="G343" s="55"/>
      <c r="H343" s="55"/>
      <c r="I343" s="55"/>
      <c r="J343" s="55"/>
    </row>
    <row r="344" spans="2:10" ht="15" customHeight="1">
      <c r="B344" s="939" t="s">
        <v>203</v>
      </c>
      <c r="C344" s="939"/>
      <c r="D344" s="939"/>
      <c r="E344" s="939"/>
      <c r="F344" s="1131" t="str">
        <f>F80</f>
        <v>17 Nopember 2017</v>
      </c>
      <c r="G344" s="1132"/>
      <c r="H344" s="1132"/>
      <c r="I344" s="1132"/>
      <c r="J344" s="1133"/>
    </row>
    <row r="345" spans="2:10" ht="15" customHeight="1">
      <c r="B345" s="1169" t="s">
        <v>204</v>
      </c>
      <c r="C345" s="1000"/>
      <c r="D345" s="1000"/>
      <c r="E345" s="1170"/>
      <c r="F345" s="553" t="s">
        <v>500</v>
      </c>
      <c r="G345" s="1193" t="s">
        <v>746</v>
      </c>
      <c r="H345" s="1193"/>
      <c r="I345" s="1193"/>
      <c r="J345" s="1196"/>
    </row>
    <row r="346" spans="2:10" ht="15" customHeight="1">
      <c r="B346" s="1002"/>
      <c r="C346" s="925"/>
      <c r="D346" s="925"/>
      <c r="E346" s="926"/>
      <c r="F346" s="554" t="s">
        <v>508</v>
      </c>
      <c r="G346" s="1194" t="s">
        <v>721</v>
      </c>
      <c r="H346" s="1194"/>
      <c r="I346" s="1194"/>
      <c r="J346" s="1197"/>
    </row>
    <row r="347" spans="2:10" ht="15" customHeight="1">
      <c r="B347" s="1002"/>
      <c r="C347" s="925"/>
      <c r="D347" s="925"/>
      <c r="E347" s="926"/>
      <c r="F347" s="554" t="s">
        <v>518</v>
      </c>
      <c r="G347" s="1225" t="s">
        <v>815</v>
      </c>
      <c r="H347" s="1225"/>
      <c r="I347" s="1225"/>
      <c r="J347" s="1226"/>
    </row>
    <row r="348" spans="2:10" ht="15" customHeight="1">
      <c r="B348" s="1160" t="s">
        <v>205</v>
      </c>
      <c r="C348" s="1161"/>
      <c r="D348" s="1161"/>
      <c r="E348" s="1161"/>
      <c r="F348" s="1161"/>
      <c r="G348" s="1161"/>
      <c r="H348" s="1161"/>
      <c r="I348" s="1161"/>
      <c r="J348" s="1162"/>
    </row>
    <row r="349" spans="2:10" ht="15" customHeight="1">
      <c r="B349" s="1163" t="s">
        <v>777</v>
      </c>
      <c r="C349" s="1164"/>
      <c r="D349" s="1164"/>
      <c r="E349" s="1164"/>
      <c r="F349" s="1164"/>
      <c r="G349" s="1164"/>
      <c r="H349" s="1164"/>
      <c r="I349" s="1164"/>
      <c r="J349" s="1165"/>
    </row>
    <row r="350" spans="2:10" ht="15" customHeight="1">
      <c r="B350" s="1163"/>
      <c r="C350" s="1164"/>
      <c r="D350" s="1164"/>
      <c r="E350" s="1164"/>
      <c r="F350" s="1164"/>
      <c r="G350" s="1164"/>
      <c r="H350" s="1164"/>
      <c r="I350" s="1164"/>
      <c r="J350" s="1165"/>
    </row>
    <row r="351" spans="2:10" ht="15" customHeight="1">
      <c r="B351" s="1155" t="s">
        <v>206</v>
      </c>
      <c r="C351" s="1156"/>
      <c r="D351" s="1156"/>
      <c r="E351" s="1156"/>
      <c r="F351" s="1156"/>
      <c r="G351" s="1156"/>
      <c r="H351" s="1156"/>
      <c r="I351" s="1156"/>
      <c r="J351" s="1157"/>
    </row>
    <row r="352" spans="2:10" ht="15" customHeight="1">
      <c r="B352" s="1163" t="s">
        <v>776</v>
      </c>
      <c r="C352" s="1164"/>
      <c r="D352" s="1164"/>
      <c r="E352" s="1164"/>
      <c r="F352" s="1164"/>
      <c r="G352" s="1164"/>
      <c r="H352" s="1164"/>
      <c r="I352" s="1164"/>
      <c r="J352" s="1165"/>
    </row>
    <row r="353" spans="2:10" ht="15" customHeight="1">
      <c r="B353" s="1166"/>
      <c r="C353" s="1167"/>
      <c r="D353" s="1167"/>
      <c r="E353" s="1167"/>
      <c r="F353" s="1167"/>
      <c r="G353" s="1167"/>
      <c r="H353" s="1167"/>
      <c r="I353" s="1167"/>
      <c r="J353" s="1168"/>
    </row>
    <row r="354" spans="2:10" ht="15" customHeight="1">
      <c r="B354" s="555"/>
      <c r="C354" s="555"/>
      <c r="D354" s="555"/>
      <c r="E354" s="555"/>
      <c r="F354" s="555"/>
      <c r="G354" s="555"/>
      <c r="H354" s="555"/>
      <c r="I354" s="555"/>
      <c r="J354" s="555"/>
    </row>
    <row r="355" spans="2:10" ht="15" customHeight="1">
      <c r="B355" s="555"/>
      <c r="C355" s="555"/>
      <c r="D355" s="555"/>
      <c r="E355" s="555"/>
      <c r="F355" s="555"/>
      <c r="G355" s="555"/>
      <c r="H355" s="555"/>
      <c r="I355" s="555"/>
      <c r="J355" s="555"/>
    </row>
    <row r="356" spans="2:10" ht="15" customHeight="1">
      <c r="B356" s="555"/>
      <c r="C356" s="555"/>
      <c r="D356" s="555"/>
      <c r="E356" s="555"/>
      <c r="F356" s="555"/>
      <c r="G356" s="555"/>
      <c r="H356" s="555"/>
      <c r="I356" s="555"/>
      <c r="J356" s="555"/>
    </row>
    <row r="357" spans="2:10" ht="15" customHeight="1">
      <c r="B357" s="555"/>
      <c r="C357" s="555"/>
      <c r="D357" s="555"/>
      <c r="E357" s="555"/>
      <c r="F357" s="555"/>
      <c r="G357" s="555"/>
      <c r="H357" s="555"/>
      <c r="I357" s="555"/>
      <c r="J357" s="555"/>
    </row>
    <row r="358" spans="2:10" ht="15" customHeight="1">
      <c r="B358" s="555"/>
      <c r="C358" s="555"/>
      <c r="D358" s="555"/>
      <c r="E358" s="555"/>
      <c r="F358" s="555"/>
      <c r="G358" s="555"/>
      <c r="H358" s="555"/>
      <c r="I358" s="555"/>
      <c r="J358" s="555"/>
    </row>
    <row r="359" spans="2:10" ht="15" customHeight="1">
      <c r="B359" s="555"/>
      <c r="C359" s="555"/>
      <c r="D359" s="555"/>
      <c r="E359" s="555"/>
      <c r="F359" s="555"/>
      <c r="G359" s="555"/>
      <c r="H359" s="555"/>
      <c r="I359" s="555"/>
      <c r="J359" s="555"/>
    </row>
    <row r="360" spans="2:10" ht="15" customHeight="1">
      <c r="B360" s="555"/>
      <c r="C360" s="555"/>
      <c r="D360" s="555"/>
      <c r="E360" s="555"/>
      <c r="F360" s="555"/>
      <c r="G360" s="555"/>
      <c r="H360" s="555"/>
      <c r="I360" s="555"/>
      <c r="J360" s="555"/>
    </row>
    <row r="361" spans="2:10" ht="15" customHeight="1">
      <c r="B361" s="555"/>
      <c r="C361" s="555"/>
      <c r="D361" s="555"/>
      <c r="E361" s="555"/>
      <c r="F361" s="555"/>
      <c r="G361" s="555"/>
      <c r="H361" s="555"/>
      <c r="I361" s="555"/>
      <c r="J361" s="555"/>
    </row>
    <row r="362" spans="2:10" ht="15" customHeight="1">
      <c r="B362" s="555"/>
      <c r="C362" s="555"/>
      <c r="D362" s="555"/>
      <c r="E362" s="555"/>
      <c r="F362" s="555"/>
      <c r="G362" s="555"/>
      <c r="H362" s="555"/>
      <c r="I362" s="555"/>
      <c r="J362" s="555"/>
    </row>
    <row r="363" spans="2:10" ht="15" customHeight="1">
      <c r="B363" s="555"/>
      <c r="C363" s="555"/>
      <c r="D363" s="555"/>
      <c r="E363" s="555"/>
      <c r="F363" s="555"/>
      <c r="G363" s="555"/>
      <c r="H363" s="555"/>
      <c r="I363" s="555"/>
      <c r="J363" s="555"/>
    </row>
    <row r="364" spans="2:10" ht="15" customHeight="1">
      <c r="B364" s="555"/>
      <c r="C364" s="555"/>
      <c r="D364" s="555"/>
      <c r="E364" s="555"/>
      <c r="F364" s="555"/>
      <c r="G364" s="555"/>
      <c r="H364" s="555"/>
      <c r="I364" s="555"/>
      <c r="J364" s="555"/>
    </row>
    <row r="365" spans="2:10" ht="15" customHeight="1">
      <c r="B365" s="555"/>
      <c r="C365" s="555"/>
      <c r="D365" s="555"/>
      <c r="E365" s="555"/>
      <c r="F365" s="555"/>
      <c r="G365" s="555"/>
      <c r="H365" s="555"/>
      <c r="I365" s="555"/>
      <c r="J365" s="555"/>
    </row>
    <row r="366" spans="2:10" ht="15" customHeight="1">
      <c r="B366" s="555"/>
      <c r="C366" s="555"/>
      <c r="D366" s="555"/>
      <c r="E366" s="555"/>
      <c r="F366" s="555"/>
      <c r="G366" s="555"/>
      <c r="H366" s="555"/>
      <c r="I366" s="555"/>
      <c r="J366" s="555"/>
    </row>
    <row r="367" spans="2:10" ht="15" customHeight="1">
      <c r="B367" s="555"/>
      <c r="C367" s="555"/>
      <c r="D367" s="555"/>
      <c r="E367" s="555"/>
      <c r="F367" s="555"/>
      <c r="G367" s="555"/>
      <c r="H367" s="555"/>
      <c r="I367" s="555"/>
      <c r="J367" s="555"/>
    </row>
    <row r="368" spans="2:10" ht="15" customHeight="1">
      <c r="B368" s="555"/>
      <c r="C368" s="555"/>
      <c r="D368" s="555"/>
      <c r="E368" s="555"/>
      <c r="F368" s="555"/>
      <c r="G368" s="555"/>
      <c r="H368" s="555"/>
      <c r="I368" s="555"/>
      <c r="J368" s="555"/>
    </row>
    <row r="369" spans="2:10" ht="15" customHeight="1">
      <c r="B369" s="555"/>
      <c r="C369" s="555"/>
      <c r="D369" s="555"/>
      <c r="E369" s="555"/>
      <c r="F369" s="555"/>
      <c r="G369" s="555"/>
      <c r="H369" s="555"/>
      <c r="I369" s="555"/>
      <c r="J369" s="555"/>
    </row>
    <row r="370" spans="2:10" ht="15" customHeight="1">
      <c r="B370" s="555"/>
      <c r="C370" s="555"/>
      <c r="D370" s="555"/>
      <c r="E370" s="555"/>
      <c r="F370" s="555"/>
      <c r="G370" s="555"/>
      <c r="H370" s="555"/>
      <c r="I370" s="555"/>
      <c r="J370" s="555"/>
    </row>
    <row r="371" spans="2:10" ht="15" customHeight="1">
      <c r="B371" s="555"/>
      <c r="C371" s="555"/>
      <c r="D371" s="555"/>
      <c r="E371" s="555"/>
      <c r="F371" s="555"/>
      <c r="G371" s="555"/>
      <c r="H371" s="555"/>
      <c r="I371" s="555"/>
      <c r="J371" s="555"/>
    </row>
    <row r="372" spans="2:10" ht="15" customHeight="1">
      <c r="B372" s="555"/>
      <c r="C372" s="555"/>
      <c r="D372" s="555"/>
      <c r="E372" s="555"/>
      <c r="F372" s="555"/>
      <c r="G372" s="555"/>
      <c r="H372" s="555"/>
      <c r="I372" s="555"/>
      <c r="J372" s="555"/>
    </row>
    <row r="373" spans="2:10" ht="15" customHeight="1">
      <c r="B373" s="555"/>
      <c r="C373" s="555"/>
      <c r="D373" s="555"/>
      <c r="E373" s="555"/>
      <c r="F373" s="555"/>
      <c r="G373" s="555"/>
      <c r="H373" s="555"/>
      <c r="I373" s="555"/>
      <c r="J373" s="555"/>
    </row>
    <row r="374" spans="2:10" ht="15" customHeight="1">
      <c r="B374" s="555"/>
      <c r="C374" s="555"/>
      <c r="D374" s="555"/>
      <c r="E374" s="555"/>
      <c r="F374" s="555"/>
      <c r="G374" s="555"/>
      <c r="H374" s="555"/>
      <c r="I374" s="555"/>
      <c r="J374" s="555"/>
    </row>
    <row r="375" spans="2:10" ht="15" customHeight="1">
      <c r="B375" s="65" t="s">
        <v>130</v>
      </c>
      <c r="C375" s="65"/>
      <c r="D375" s="65" t="s">
        <v>166</v>
      </c>
      <c r="E375" s="65" t="s">
        <v>182</v>
      </c>
      <c r="F375" s="55"/>
      <c r="G375" s="55"/>
      <c r="H375" s="55"/>
      <c r="I375" s="55"/>
      <c r="J375" s="55"/>
    </row>
    <row r="376" spans="2:10" ht="15" customHeight="1">
      <c r="B376" s="55" t="s">
        <v>199</v>
      </c>
      <c r="C376" s="55"/>
      <c r="D376" s="65" t="s">
        <v>166</v>
      </c>
      <c r="E376" s="567" t="str">
        <f>E317</f>
        <v>Drs. Moch Puja Anwar</v>
      </c>
      <c r="F376" s="55"/>
      <c r="G376" s="55"/>
      <c r="H376" s="55"/>
      <c r="I376" s="55"/>
      <c r="J376" s="55"/>
    </row>
    <row r="377" spans="2:10" ht="15" customHeight="1">
      <c r="B377" s="55" t="s">
        <v>200</v>
      </c>
      <c r="C377" s="55"/>
      <c r="D377" s="65" t="s">
        <v>166</v>
      </c>
      <c r="E377" s="567" t="str">
        <f>E318</f>
        <v>Drs. Moch Kelik.S.D,M.Si</v>
      </c>
      <c r="F377" s="55"/>
      <c r="G377" s="55"/>
      <c r="H377" s="55"/>
      <c r="I377" s="55"/>
      <c r="J377" s="55"/>
    </row>
    <row r="378" spans="2:10" ht="15" customHeight="1">
      <c r="B378" s="55"/>
      <c r="C378" s="55"/>
      <c r="D378" s="55"/>
      <c r="E378" s="55"/>
      <c r="F378" s="55"/>
      <c r="G378" s="55"/>
      <c r="H378" s="55"/>
      <c r="I378" s="55"/>
      <c r="J378" s="55"/>
    </row>
    <row r="379" spans="2:10" ht="15" customHeight="1">
      <c r="B379" s="65" t="s">
        <v>202</v>
      </c>
      <c r="C379" s="55"/>
      <c r="D379" s="55"/>
      <c r="E379" s="55"/>
      <c r="F379" s="55"/>
      <c r="G379" s="55"/>
      <c r="H379" s="55"/>
      <c r="I379" s="55"/>
      <c r="J379" s="55"/>
    </row>
    <row r="380" spans="2:10" ht="15" customHeight="1">
      <c r="B380" s="939" t="s">
        <v>203</v>
      </c>
      <c r="C380" s="939"/>
      <c r="D380" s="939"/>
      <c r="E380" s="939"/>
      <c r="F380" s="1131" t="str">
        <f>F47</f>
        <v>15 Nopember 2017</v>
      </c>
      <c r="G380" s="1132"/>
      <c r="H380" s="1132"/>
      <c r="I380" s="1132"/>
      <c r="J380" s="1133"/>
    </row>
    <row r="381" spans="2:10" ht="15" customHeight="1">
      <c r="B381" s="1134" t="s">
        <v>204</v>
      </c>
      <c r="C381" s="1188"/>
      <c r="D381" s="1188"/>
      <c r="E381" s="1189"/>
      <c r="F381" s="553" t="s">
        <v>500</v>
      </c>
      <c r="G381" s="547" t="s">
        <v>659</v>
      </c>
      <c r="H381" s="305"/>
      <c r="I381" s="305"/>
      <c r="J381" s="306"/>
    </row>
    <row r="382" spans="2:10" ht="15" customHeight="1">
      <c r="B382" s="1190"/>
      <c r="C382" s="1191"/>
      <c r="D382" s="1191"/>
      <c r="E382" s="1192"/>
      <c r="F382" s="554" t="s">
        <v>508</v>
      </c>
      <c r="G382" s="548" t="s">
        <v>718</v>
      </c>
      <c r="H382" s="303"/>
      <c r="I382" s="303"/>
      <c r="J382" s="304"/>
    </row>
    <row r="383" spans="2:10" ht="15" customHeight="1">
      <c r="B383" s="1190"/>
      <c r="C383" s="1191"/>
      <c r="D383" s="1191"/>
      <c r="E383" s="1192"/>
      <c r="F383" s="554" t="s">
        <v>518</v>
      </c>
      <c r="G383" s="548" t="s">
        <v>719</v>
      </c>
      <c r="H383" s="303"/>
      <c r="I383" s="303"/>
      <c r="J383" s="304"/>
    </row>
    <row r="384" spans="2:10" ht="15" customHeight="1">
      <c r="B384" s="1155" t="s">
        <v>205</v>
      </c>
      <c r="C384" s="1156"/>
      <c r="D384" s="1156"/>
      <c r="E384" s="1156"/>
      <c r="F384" s="1156"/>
      <c r="G384" s="1156"/>
      <c r="H384" s="1156"/>
      <c r="I384" s="1156"/>
      <c r="J384" s="1157"/>
    </row>
    <row r="385" spans="2:10" ht="24.75" customHeight="1">
      <c r="B385" s="586" t="s">
        <v>500</v>
      </c>
      <c r="C385" s="1227" t="s">
        <v>714</v>
      </c>
      <c r="D385" s="1227"/>
      <c r="E385" s="1227"/>
      <c r="F385" s="1227"/>
      <c r="G385" s="1227"/>
      <c r="H385" s="1227"/>
      <c r="I385" s="1227"/>
      <c r="J385" s="556"/>
    </row>
    <row r="386" spans="2:10" ht="15" customHeight="1">
      <c r="B386" s="586" t="s">
        <v>508</v>
      </c>
      <c r="C386" s="1228" t="s">
        <v>715</v>
      </c>
      <c r="D386" s="1228"/>
      <c r="E386" s="1228"/>
      <c r="F386" s="1228"/>
      <c r="G386" s="1228"/>
      <c r="H386" s="1228"/>
      <c r="I386" s="587"/>
      <c r="J386" s="556"/>
    </row>
    <row r="387" spans="2:10" ht="27" customHeight="1">
      <c r="B387" s="586" t="s">
        <v>518</v>
      </c>
      <c r="C387" s="1227" t="s">
        <v>716</v>
      </c>
      <c r="D387" s="1227"/>
      <c r="E387" s="1227"/>
      <c r="F387" s="1227"/>
      <c r="G387" s="1227"/>
      <c r="H387" s="1227"/>
      <c r="I387" s="587"/>
      <c r="J387" s="556"/>
    </row>
    <row r="388" spans="2:10" ht="15" customHeight="1">
      <c r="B388" s="586" t="s">
        <v>529</v>
      </c>
      <c r="C388" s="1229" t="s">
        <v>720</v>
      </c>
      <c r="D388" s="1229"/>
      <c r="E388" s="1229"/>
      <c r="F388" s="1229"/>
      <c r="G388" s="1229"/>
      <c r="H388" s="1229"/>
      <c r="I388" s="1229"/>
      <c r="J388" s="556"/>
    </row>
    <row r="389" spans="2:10" ht="27.75" customHeight="1">
      <c r="B389" s="586" t="s">
        <v>530</v>
      </c>
      <c r="C389" s="1227" t="s">
        <v>717</v>
      </c>
      <c r="D389" s="1227"/>
      <c r="E389" s="1227"/>
      <c r="F389" s="1227"/>
      <c r="G389" s="1227"/>
      <c r="H389" s="1227"/>
      <c r="I389" s="587"/>
      <c r="J389" s="556"/>
    </row>
    <row r="390" spans="2:10" ht="15" customHeight="1">
      <c r="B390" s="557"/>
      <c r="C390" s="558"/>
      <c r="D390" s="558"/>
      <c r="E390" s="558"/>
      <c r="F390" s="558"/>
      <c r="G390" s="558"/>
      <c r="H390" s="558"/>
      <c r="I390" s="558"/>
      <c r="J390" s="559"/>
    </row>
    <row r="391" spans="2:10">
      <c r="B391" s="1155" t="s">
        <v>206</v>
      </c>
      <c r="C391" s="1156"/>
      <c r="D391" s="1156"/>
      <c r="E391" s="1156"/>
      <c r="F391" s="1156"/>
      <c r="G391" s="1156"/>
      <c r="H391" s="1156"/>
      <c r="I391" s="1156"/>
      <c r="J391" s="1157"/>
    </row>
    <row r="392" spans="2:10" ht="15" customHeight="1">
      <c r="B392" s="1166" t="s">
        <v>816</v>
      </c>
      <c r="C392" s="1167"/>
      <c r="D392" s="1167"/>
      <c r="E392" s="1167"/>
      <c r="F392" s="1167"/>
      <c r="G392" s="1167"/>
      <c r="H392" s="1167"/>
      <c r="I392" s="1167"/>
      <c r="J392" s="1168"/>
    </row>
    <row r="393" spans="2:10" ht="15" customHeight="1">
      <c r="B393" s="55"/>
      <c r="C393" s="55"/>
      <c r="D393" s="55"/>
      <c r="E393" s="55"/>
      <c r="F393" s="55"/>
      <c r="G393" s="55"/>
      <c r="H393" s="55"/>
      <c r="I393" s="55"/>
      <c r="J393" s="176"/>
    </row>
    <row r="394" spans="2:10" ht="15" customHeight="1">
      <c r="B394" s="65" t="s">
        <v>222</v>
      </c>
      <c r="C394" s="55"/>
      <c r="D394" s="55"/>
      <c r="E394" s="55"/>
      <c r="F394" s="55"/>
      <c r="G394" s="55"/>
      <c r="H394" s="55"/>
      <c r="I394" s="55"/>
      <c r="J394" s="55"/>
    </row>
    <row r="395" spans="2:10" ht="15" customHeight="1">
      <c r="B395" s="939" t="s">
        <v>203</v>
      </c>
      <c r="C395" s="939"/>
      <c r="D395" s="939"/>
      <c r="E395" s="939"/>
      <c r="F395" s="1131" t="str">
        <f>F80</f>
        <v>17 Nopember 2017</v>
      </c>
      <c r="G395" s="1132"/>
      <c r="H395" s="1132"/>
      <c r="I395" s="1132"/>
      <c r="J395" s="1133"/>
    </row>
    <row r="396" spans="2:10" ht="15" customHeight="1">
      <c r="B396" s="1169" t="s">
        <v>204</v>
      </c>
      <c r="C396" s="1000"/>
      <c r="D396" s="1000"/>
      <c r="E396" s="1170"/>
      <c r="F396" s="568" t="s">
        <v>500</v>
      </c>
      <c r="G396" s="1230" t="s">
        <v>721</v>
      </c>
      <c r="H396" s="1230"/>
      <c r="I396" s="1230"/>
      <c r="J396" s="1231"/>
    </row>
    <row r="397" spans="2:10" ht="15" customHeight="1">
      <c r="B397" s="1002"/>
      <c r="C397" s="925"/>
      <c r="D397" s="925"/>
      <c r="E397" s="926"/>
      <c r="F397" s="569" t="s">
        <v>508</v>
      </c>
      <c r="G397" s="1225" t="s">
        <v>722</v>
      </c>
      <c r="H397" s="1225"/>
      <c r="I397" s="1225"/>
      <c r="J397" s="1226"/>
    </row>
    <row r="398" spans="2:10" ht="15" customHeight="1">
      <c r="B398" s="1002"/>
      <c r="C398" s="925"/>
      <c r="D398" s="925"/>
      <c r="E398" s="926"/>
      <c r="F398" s="569" t="s">
        <v>518</v>
      </c>
      <c r="G398" s="1225" t="s">
        <v>723</v>
      </c>
      <c r="H398" s="1225"/>
      <c r="I398" s="1225"/>
      <c r="J398" s="1226"/>
    </row>
    <row r="399" spans="2:10" ht="15" customHeight="1">
      <c r="B399" s="1155" t="s">
        <v>205</v>
      </c>
      <c r="C399" s="1156"/>
      <c r="D399" s="1156"/>
      <c r="E399" s="1156"/>
      <c r="F399" s="1156"/>
      <c r="G399" s="1156"/>
      <c r="H399" s="1156"/>
      <c r="I399" s="1156"/>
      <c r="J399" s="1157"/>
    </row>
    <row r="400" spans="2:10" ht="15" customHeight="1">
      <c r="B400" s="1163" t="s">
        <v>724</v>
      </c>
      <c r="C400" s="1164"/>
      <c r="D400" s="1164"/>
      <c r="E400" s="1164"/>
      <c r="F400" s="1164"/>
      <c r="G400" s="1164"/>
      <c r="H400" s="1164"/>
      <c r="I400" s="1164"/>
      <c r="J400" s="1165"/>
    </row>
    <row r="401" spans="2:10">
      <c r="B401" s="1163"/>
      <c r="C401" s="1164"/>
      <c r="D401" s="1164"/>
      <c r="E401" s="1164"/>
      <c r="F401" s="1164"/>
      <c r="G401" s="1164"/>
      <c r="H401" s="1164"/>
      <c r="I401" s="1164"/>
      <c r="J401" s="1165"/>
    </row>
    <row r="402" spans="2:10">
      <c r="B402" s="1166"/>
      <c r="C402" s="1167"/>
      <c r="D402" s="1167"/>
      <c r="E402" s="1167"/>
      <c r="F402" s="1167"/>
      <c r="G402" s="1167"/>
      <c r="H402" s="1167"/>
      <c r="I402" s="1167"/>
      <c r="J402" s="1168"/>
    </row>
    <row r="403" spans="2:10">
      <c r="B403" s="1155" t="s">
        <v>206</v>
      </c>
      <c r="C403" s="1156"/>
      <c r="D403" s="1156"/>
      <c r="E403" s="1156"/>
      <c r="F403" s="1156"/>
      <c r="G403" s="1156"/>
      <c r="H403" s="1156"/>
      <c r="I403" s="1156"/>
      <c r="J403" s="1157"/>
    </row>
    <row r="404" spans="2:10" ht="16.5" customHeight="1">
      <c r="B404" s="1163" t="s">
        <v>725</v>
      </c>
      <c r="C404" s="1164"/>
      <c r="D404" s="1164"/>
      <c r="E404" s="1164"/>
      <c r="F404" s="1164"/>
      <c r="G404" s="1164"/>
      <c r="H404" s="1164"/>
      <c r="I404" s="1164"/>
      <c r="J404" s="1165"/>
    </row>
    <row r="405" spans="2:10">
      <c r="B405" s="1163"/>
      <c r="C405" s="1164"/>
      <c r="D405" s="1164"/>
      <c r="E405" s="1164"/>
      <c r="F405" s="1164"/>
      <c r="G405" s="1164"/>
      <c r="H405" s="1164"/>
      <c r="I405" s="1164"/>
      <c r="J405" s="1165"/>
    </row>
    <row r="406" spans="2:10">
      <c r="B406" s="1166"/>
      <c r="C406" s="1167"/>
      <c r="D406" s="1167"/>
      <c r="E406" s="1167"/>
      <c r="F406" s="1167"/>
      <c r="G406" s="1167"/>
      <c r="H406" s="1167"/>
      <c r="I406" s="1167"/>
      <c r="J406" s="1168"/>
    </row>
    <row r="407" spans="2:10">
      <c r="B407" s="55"/>
      <c r="C407" s="55"/>
      <c r="D407" s="55"/>
      <c r="E407" s="55"/>
      <c r="F407" s="55"/>
      <c r="G407" s="55"/>
      <c r="H407" s="55"/>
      <c r="I407" s="55"/>
      <c r="J407" s="55"/>
    </row>
    <row r="408" spans="2:10">
      <c r="B408" s="55"/>
      <c r="C408" s="55"/>
      <c r="D408" s="55"/>
      <c r="E408" s="55"/>
      <c r="F408" s="55"/>
      <c r="G408" s="55"/>
      <c r="H408" s="55"/>
      <c r="I408" s="55"/>
      <c r="J408" s="55"/>
    </row>
    <row r="409" spans="2:10">
      <c r="B409" s="55"/>
      <c r="C409" s="55"/>
      <c r="D409" s="55"/>
      <c r="E409" s="55"/>
      <c r="F409" s="55"/>
      <c r="G409" s="55"/>
      <c r="H409" s="55"/>
      <c r="I409" s="55"/>
      <c r="J409" s="55"/>
    </row>
    <row r="410" spans="2:10">
      <c r="B410" s="55"/>
      <c r="C410" s="55"/>
      <c r="D410" s="55"/>
      <c r="E410" s="55"/>
      <c r="F410" s="55"/>
      <c r="G410" s="55"/>
      <c r="H410" s="55"/>
      <c r="I410" s="55"/>
      <c r="J410" s="55"/>
    </row>
    <row r="411" spans="2:10">
      <c r="B411" s="55"/>
      <c r="C411" s="55"/>
      <c r="D411" s="55"/>
      <c r="E411" s="55"/>
      <c r="F411" s="55"/>
      <c r="G411" s="55"/>
      <c r="H411" s="55"/>
      <c r="I411" s="55"/>
      <c r="J411" s="55"/>
    </row>
    <row r="412" spans="2:10">
      <c r="B412" s="55"/>
      <c r="C412" s="55"/>
      <c r="D412" s="55"/>
      <c r="E412" s="55"/>
      <c r="F412" s="55"/>
      <c r="G412" s="55"/>
      <c r="H412" s="55"/>
      <c r="I412" s="55"/>
      <c r="J412" s="55"/>
    </row>
    <row r="413" spans="2:10">
      <c r="B413" s="55"/>
      <c r="C413" s="55"/>
      <c r="D413" s="55"/>
      <c r="E413" s="55"/>
      <c r="F413" s="55"/>
      <c r="G413" s="55"/>
      <c r="H413" s="55"/>
      <c r="I413" s="55"/>
      <c r="J413" s="55"/>
    </row>
    <row r="414" spans="2:10">
      <c r="B414" s="55"/>
      <c r="C414" s="55"/>
      <c r="D414" s="55"/>
      <c r="E414" s="55"/>
      <c r="F414" s="55"/>
      <c r="G414" s="55"/>
      <c r="H414" s="55"/>
      <c r="I414" s="55"/>
      <c r="J414" s="55"/>
    </row>
    <row r="415" spans="2:10">
      <c r="B415" s="55"/>
      <c r="C415" s="55"/>
      <c r="D415" s="55"/>
      <c r="E415" s="55"/>
      <c r="F415" s="55"/>
      <c r="G415" s="55"/>
      <c r="H415" s="55"/>
      <c r="I415" s="55"/>
      <c r="J415" s="55"/>
    </row>
    <row r="416" spans="2:10">
      <c r="B416" s="55"/>
      <c r="C416" s="55"/>
      <c r="D416" s="55"/>
      <c r="E416" s="55"/>
      <c r="F416" s="55"/>
      <c r="G416" s="55"/>
      <c r="H416" s="55"/>
      <c r="I416" s="55"/>
      <c r="J416" s="55"/>
    </row>
    <row r="417" spans="2:10">
      <c r="B417" s="55"/>
      <c r="C417" s="55"/>
      <c r="D417" s="55"/>
      <c r="E417" s="55"/>
      <c r="F417" s="55"/>
      <c r="G417" s="55"/>
      <c r="H417" s="55"/>
      <c r="I417" s="55"/>
      <c r="J417" s="55"/>
    </row>
    <row r="418" spans="2:10">
      <c r="B418" s="55"/>
      <c r="C418" s="55"/>
      <c r="D418" s="55"/>
      <c r="E418" s="55"/>
      <c r="F418" s="55"/>
      <c r="G418" s="55"/>
      <c r="H418" s="55"/>
      <c r="I418" s="55"/>
      <c r="J418" s="55"/>
    </row>
    <row r="419" spans="2:10">
      <c r="B419" s="55"/>
      <c r="C419" s="55"/>
      <c r="D419" s="55"/>
      <c r="E419" s="55"/>
      <c r="F419" s="55"/>
      <c r="G419" s="55"/>
      <c r="H419" s="55"/>
      <c r="I419" s="55"/>
      <c r="J419" s="55"/>
    </row>
    <row r="420" spans="2:10">
      <c r="B420" s="55"/>
      <c r="C420" s="55"/>
      <c r="D420" s="55"/>
      <c r="E420" s="55"/>
      <c r="F420" s="55"/>
      <c r="G420" s="55"/>
      <c r="H420" s="55"/>
      <c r="I420" s="55"/>
      <c r="J420" s="55"/>
    </row>
    <row r="421" spans="2:10">
      <c r="B421" s="55"/>
      <c r="C421" s="55"/>
      <c r="D421" s="55"/>
      <c r="E421" s="55"/>
      <c r="F421" s="55"/>
      <c r="G421" s="55"/>
      <c r="H421" s="55"/>
      <c r="I421" s="55"/>
      <c r="J421" s="55"/>
    </row>
    <row r="422" spans="2:10">
      <c r="B422" s="55"/>
      <c r="C422" s="55"/>
      <c r="D422" s="55"/>
      <c r="E422" s="55"/>
      <c r="F422" s="55"/>
      <c r="G422" s="55"/>
      <c r="H422" s="55"/>
      <c r="I422" s="55"/>
      <c r="J422" s="55"/>
    </row>
    <row r="423" spans="2:10">
      <c r="B423" s="55"/>
      <c r="C423" s="55"/>
      <c r="D423" s="55"/>
      <c r="E423" s="55"/>
      <c r="F423" s="55"/>
      <c r="G423" s="55"/>
      <c r="H423" s="55"/>
      <c r="I423" s="55"/>
      <c r="J423" s="55"/>
    </row>
    <row r="424" spans="2:10">
      <c r="B424" s="55"/>
      <c r="C424" s="55"/>
      <c r="D424" s="55"/>
      <c r="E424" s="55"/>
      <c r="F424" s="55"/>
      <c r="G424" s="55"/>
      <c r="H424" s="55"/>
      <c r="I424" s="55"/>
      <c r="J424" s="55"/>
    </row>
    <row r="425" spans="2:10">
      <c r="B425" s="55"/>
      <c r="C425" s="55"/>
      <c r="D425" s="55"/>
      <c r="E425" s="55"/>
      <c r="F425" s="55"/>
      <c r="G425" s="55"/>
      <c r="H425" s="55"/>
      <c r="I425" s="55"/>
      <c r="J425" s="55"/>
    </row>
    <row r="426" spans="2:10">
      <c r="B426" s="55"/>
      <c r="C426" s="55"/>
      <c r="D426" s="55"/>
      <c r="E426" s="55"/>
      <c r="F426" s="55"/>
      <c r="G426" s="55"/>
      <c r="H426" s="55"/>
      <c r="I426" s="55"/>
      <c r="J426" s="55"/>
    </row>
    <row r="427" spans="2:10">
      <c r="B427" s="55"/>
      <c r="C427" s="55"/>
      <c r="D427" s="55"/>
      <c r="E427" s="55"/>
      <c r="F427" s="55"/>
      <c r="G427" s="55"/>
      <c r="H427" s="55"/>
      <c r="I427" s="55"/>
      <c r="J427" s="55"/>
    </row>
    <row r="428" spans="2:10">
      <c r="B428" s="55"/>
      <c r="C428" s="55"/>
      <c r="D428" s="55"/>
      <c r="E428" s="55"/>
      <c r="F428" s="55"/>
      <c r="G428" s="55"/>
      <c r="H428" s="55"/>
      <c r="I428" s="55"/>
      <c r="J428" s="55"/>
    </row>
    <row r="429" spans="2:10">
      <c r="B429" s="55"/>
      <c r="C429" s="55"/>
      <c r="D429" s="55"/>
      <c r="E429" s="55"/>
      <c r="F429" s="55"/>
      <c r="G429" s="55"/>
      <c r="H429" s="55"/>
      <c r="I429" s="55"/>
      <c r="J429" s="55"/>
    </row>
    <row r="430" spans="2:10">
      <c r="B430" s="55"/>
      <c r="C430" s="55"/>
      <c r="D430" s="55"/>
      <c r="E430" s="55"/>
      <c r="F430" s="55"/>
      <c r="G430" s="55"/>
      <c r="H430" s="55"/>
      <c r="I430" s="55"/>
      <c r="J430" s="55"/>
    </row>
    <row r="431" spans="2:10" ht="15" customHeight="1">
      <c r="B431" s="65" t="s">
        <v>131</v>
      </c>
      <c r="C431" s="65"/>
      <c r="D431" s="65" t="s">
        <v>166</v>
      </c>
      <c r="E431" s="978" t="s">
        <v>183</v>
      </c>
      <c r="F431" s="978"/>
      <c r="G431" s="978"/>
      <c r="H431" s="978"/>
      <c r="I431" s="978"/>
      <c r="J431" s="978"/>
    </row>
    <row r="432" spans="2:10" ht="15" customHeight="1">
      <c r="B432" s="65"/>
      <c r="C432" s="65"/>
      <c r="D432" s="65"/>
      <c r="E432" s="978"/>
      <c r="F432" s="978"/>
      <c r="G432" s="978"/>
      <c r="H432" s="978"/>
      <c r="I432" s="978"/>
      <c r="J432" s="978"/>
    </row>
    <row r="433" spans="2:10" ht="15" customHeight="1">
      <c r="B433" s="55" t="s">
        <v>199</v>
      </c>
      <c r="C433" s="55"/>
      <c r="D433" s="65" t="s">
        <v>166</v>
      </c>
      <c r="E433" s="567" t="str">
        <f>E376</f>
        <v>Drs. Moch Puja Anwar</v>
      </c>
      <c r="F433" s="55"/>
      <c r="G433" s="55"/>
      <c r="H433" s="55"/>
      <c r="I433" s="55"/>
      <c r="J433" s="55"/>
    </row>
    <row r="434" spans="2:10" ht="15" customHeight="1">
      <c r="B434" s="55" t="s">
        <v>200</v>
      </c>
      <c r="C434" s="55"/>
      <c r="D434" s="65" t="s">
        <v>166</v>
      </c>
      <c r="E434" s="567" t="str">
        <f>E377</f>
        <v>Drs. Moch Kelik.S.D,M.Si</v>
      </c>
      <c r="F434" s="55"/>
      <c r="G434" s="55"/>
      <c r="H434" s="55"/>
      <c r="I434" s="55"/>
      <c r="J434" s="55"/>
    </row>
    <row r="435" spans="2:10" ht="15" customHeight="1">
      <c r="B435" s="55"/>
      <c r="C435" s="55"/>
      <c r="D435" s="55"/>
      <c r="E435" s="55"/>
      <c r="F435" s="55"/>
      <c r="G435" s="55"/>
      <c r="H435" s="55"/>
      <c r="I435" s="55"/>
      <c r="J435" s="55"/>
    </row>
    <row r="436" spans="2:10" ht="15" customHeight="1">
      <c r="B436" s="65" t="s">
        <v>202</v>
      </c>
      <c r="C436" s="55"/>
      <c r="D436" s="55"/>
      <c r="E436" s="55"/>
      <c r="F436" s="55"/>
      <c r="G436" s="55"/>
      <c r="H436" s="55"/>
      <c r="I436" s="55"/>
      <c r="J436" s="55"/>
    </row>
    <row r="437" spans="2:10" ht="15" customHeight="1">
      <c r="B437" s="939" t="s">
        <v>203</v>
      </c>
      <c r="C437" s="939"/>
      <c r="D437" s="939"/>
      <c r="E437" s="939"/>
      <c r="F437" s="1131" t="str">
        <f>F47</f>
        <v>15 Nopember 2017</v>
      </c>
      <c r="G437" s="1132"/>
      <c r="H437" s="1132"/>
      <c r="I437" s="1132"/>
      <c r="J437" s="1133"/>
    </row>
    <row r="438" spans="2:10" ht="28.5">
      <c r="B438" s="1134" t="s">
        <v>204</v>
      </c>
      <c r="C438" s="1188"/>
      <c r="D438" s="1188"/>
      <c r="E438" s="1189"/>
      <c r="F438" s="553" t="s">
        <v>500</v>
      </c>
      <c r="G438" s="372" t="s">
        <v>817</v>
      </c>
      <c r="H438" s="314"/>
      <c r="I438" s="314"/>
      <c r="J438" s="250"/>
    </row>
    <row r="439" spans="2:10" ht="15" customHeight="1">
      <c r="B439" s="1190"/>
      <c r="C439" s="1191"/>
      <c r="D439" s="1191"/>
      <c r="E439" s="1192"/>
      <c r="F439" s="554" t="s">
        <v>508</v>
      </c>
      <c r="G439" s="552" t="s">
        <v>818</v>
      </c>
      <c r="H439" s="315"/>
      <c r="I439" s="315"/>
      <c r="J439" s="252"/>
    </row>
    <row r="440" spans="2:10" ht="15" customHeight="1">
      <c r="B440" s="1190"/>
      <c r="C440" s="1191"/>
      <c r="D440" s="1191"/>
      <c r="E440" s="1192"/>
      <c r="F440" s="380" t="s">
        <v>518</v>
      </c>
      <c r="G440" s="552" t="s">
        <v>819</v>
      </c>
      <c r="H440" s="315"/>
      <c r="I440" s="315"/>
      <c r="J440" s="252"/>
    </row>
    <row r="441" spans="2:10" ht="15" customHeight="1">
      <c r="B441" s="1232" t="s">
        <v>205</v>
      </c>
      <c r="C441" s="1233"/>
      <c r="D441" s="1233"/>
      <c r="E441" s="1233"/>
      <c r="F441" s="1233"/>
      <c r="G441" s="1233"/>
      <c r="H441" s="1233"/>
      <c r="I441" s="1233"/>
      <c r="J441" s="1234"/>
    </row>
    <row r="442" spans="2:10" ht="15" customHeight="1">
      <c r="B442" s="1163" t="s">
        <v>820</v>
      </c>
      <c r="C442" s="1164"/>
      <c r="D442" s="1164"/>
      <c r="E442" s="1164"/>
      <c r="F442" s="1164"/>
      <c r="G442" s="1164"/>
      <c r="H442" s="1164"/>
      <c r="I442" s="1164"/>
      <c r="J442" s="1165"/>
    </row>
    <row r="443" spans="2:10">
      <c r="B443" s="1163"/>
      <c r="C443" s="1164"/>
      <c r="D443" s="1164"/>
      <c r="E443" s="1164"/>
      <c r="F443" s="1164"/>
      <c r="G443" s="1164"/>
      <c r="H443" s="1164"/>
      <c r="I443" s="1164"/>
      <c r="J443" s="1165"/>
    </row>
    <row r="444" spans="2:10" ht="15" customHeight="1">
      <c r="B444" s="1155" t="s">
        <v>206</v>
      </c>
      <c r="C444" s="1156"/>
      <c r="D444" s="1156"/>
      <c r="E444" s="1156"/>
      <c r="F444" s="1156"/>
      <c r="G444" s="1156"/>
      <c r="H444" s="1156"/>
      <c r="I444" s="1156"/>
      <c r="J444" s="1157"/>
    </row>
    <row r="445" spans="2:10" ht="15" customHeight="1">
      <c r="B445" s="1163" t="s">
        <v>821</v>
      </c>
      <c r="C445" s="1164"/>
      <c r="D445" s="1164"/>
      <c r="E445" s="1164"/>
      <c r="F445" s="1164"/>
      <c r="G445" s="1164"/>
      <c r="H445" s="1164"/>
      <c r="I445" s="1164"/>
      <c r="J445" s="1165"/>
    </row>
    <row r="446" spans="2:10" ht="15" customHeight="1">
      <c r="B446" s="1166"/>
      <c r="C446" s="1167"/>
      <c r="D446" s="1167"/>
      <c r="E446" s="1167"/>
      <c r="F446" s="1167"/>
      <c r="G446" s="1167"/>
      <c r="H446" s="1167"/>
      <c r="I446" s="1167"/>
      <c r="J446" s="1168"/>
    </row>
    <row r="447" spans="2:10" ht="15" customHeight="1">
      <c r="B447" s="55"/>
      <c r="C447" s="55"/>
      <c r="D447" s="55"/>
      <c r="E447" s="55"/>
      <c r="F447" s="55"/>
      <c r="G447" s="55"/>
      <c r="H447" s="55"/>
      <c r="I447" s="55"/>
      <c r="J447" s="176"/>
    </row>
    <row r="448" spans="2:10" ht="15" customHeight="1">
      <c r="B448" s="65" t="s">
        <v>223</v>
      </c>
      <c r="C448" s="55"/>
      <c r="D448" s="55"/>
      <c r="E448" s="55"/>
      <c r="F448" s="55"/>
      <c r="G448" s="55"/>
      <c r="H448" s="55"/>
      <c r="I448" s="55"/>
      <c r="J448" s="55"/>
    </row>
    <row r="449" spans="2:10" ht="15" customHeight="1">
      <c r="B449" s="939" t="s">
        <v>203</v>
      </c>
      <c r="C449" s="939"/>
      <c r="D449" s="939"/>
      <c r="E449" s="939"/>
      <c r="F449" s="1131" t="s">
        <v>960</v>
      </c>
      <c r="G449" s="1132"/>
      <c r="H449" s="1132"/>
      <c r="I449" s="1132"/>
      <c r="J449" s="1133"/>
    </row>
    <row r="450" spans="2:10" ht="28.5">
      <c r="B450" s="1134" t="s">
        <v>204</v>
      </c>
      <c r="C450" s="908"/>
      <c r="D450" s="908"/>
      <c r="E450" s="1135"/>
      <c r="F450" s="553" t="s">
        <v>500</v>
      </c>
      <c r="G450" s="372" t="s">
        <v>822</v>
      </c>
      <c r="H450" s="314"/>
      <c r="I450" s="314"/>
      <c r="J450" s="250"/>
    </row>
    <row r="451" spans="2:10" ht="15" customHeight="1">
      <c r="B451" s="1136"/>
      <c r="C451" s="1137"/>
      <c r="D451" s="1137"/>
      <c r="E451" s="1138"/>
      <c r="F451" s="554" t="s">
        <v>508</v>
      </c>
      <c r="G451" s="552" t="s">
        <v>823</v>
      </c>
      <c r="H451" s="315"/>
      <c r="I451" s="315"/>
      <c r="J451" s="252"/>
    </row>
    <row r="452" spans="2:10" ht="28.5">
      <c r="B452" s="1136"/>
      <c r="C452" s="1137"/>
      <c r="D452" s="1137"/>
      <c r="E452" s="1138"/>
      <c r="F452" s="554" t="s">
        <v>518</v>
      </c>
      <c r="G452" s="376" t="s">
        <v>824</v>
      </c>
      <c r="H452" s="315"/>
      <c r="I452" s="315"/>
      <c r="J452" s="252"/>
    </row>
    <row r="453" spans="2:10" ht="15" customHeight="1">
      <c r="B453" s="1219" t="s">
        <v>224</v>
      </c>
      <c r="C453" s="1220"/>
      <c r="D453" s="1220"/>
      <c r="E453" s="1220"/>
      <c r="F453" s="1220"/>
      <c r="G453" s="1220"/>
      <c r="H453" s="1220"/>
      <c r="I453" s="1220"/>
      <c r="J453" s="1221"/>
    </row>
    <row r="454" spans="2:10" ht="15" customHeight="1">
      <c r="B454" s="1222"/>
      <c r="C454" s="1223"/>
      <c r="D454" s="1223"/>
      <c r="E454" s="1223"/>
      <c r="F454" s="1223"/>
      <c r="G454" s="1223"/>
      <c r="H454" s="1223"/>
      <c r="I454" s="1223"/>
      <c r="J454" s="1224"/>
    </row>
    <row r="455" spans="2:10" ht="15" customHeight="1">
      <c r="B455" s="1212" t="s">
        <v>726</v>
      </c>
      <c r="C455" s="1213"/>
      <c r="D455" s="1213"/>
      <c r="E455" s="1213"/>
      <c r="F455" s="1213"/>
      <c r="G455" s="1213"/>
      <c r="H455" s="1213"/>
      <c r="I455" s="1213"/>
      <c r="J455" s="1214"/>
    </row>
    <row r="456" spans="2:10" ht="15" customHeight="1">
      <c r="B456" s="1212"/>
      <c r="C456" s="1213"/>
      <c r="D456" s="1213"/>
      <c r="E456" s="1213"/>
      <c r="F456" s="1213"/>
      <c r="G456" s="1213"/>
      <c r="H456" s="1213"/>
      <c r="I456" s="1213"/>
      <c r="J456" s="1214"/>
    </row>
    <row r="457" spans="2:10" ht="15" customHeight="1">
      <c r="B457" s="1212"/>
      <c r="C457" s="1213"/>
      <c r="D457" s="1213"/>
      <c r="E457" s="1213"/>
      <c r="F457" s="1213"/>
      <c r="G457" s="1213"/>
      <c r="H457" s="1213"/>
      <c r="I457" s="1213"/>
      <c r="J457" s="1214"/>
    </row>
    <row r="458" spans="2:10" ht="15" customHeight="1">
      <c r="B458" s="1212"/>
      <c r="C458" s="1213"/>
      <c r="D458" s="1213"/>
      <c r="E458" s="1213"/>
      <c r="F458" s="1213"/>
      <c r="G458" s="1213"/>
      <c r="H458" s="1213"/>
      <c r="I458" s="1213"/>
      <c r="J458" s="1214"/>
    </row>
    <row r="459" spans="2:10" ht="15" customHeight="1">
      <c r="B459" s="1235"/>
      <c r="C459" s="1236"/>
      <c r="D459" s="1236"/>
      <c r="E459" s="1236"/>
      <c r="F459" s="1236"/>
      <c r="G459" s="1236"/>
      <c r="H459" s="1236"/>
      <c r="I459" s="1236"/>
      <c r="J459" s="1237"/>
    </row>
    <row r="460" spans="2:10" ht="15" customHeight="1">
      <c r="B460" s="588"/>
      <c r="C460" s="588"/>
      <c r="D460" s="588"/>
      <c r="E460" s="588"/>
      <c r="F460" s="588"/>
      <c r="G460" s="588"/>
      <c r="H460" s="588"/>
      <c r="I460" s="588"/>
      <c r="J460" s="588"/>
    </row>
    <row r="461" spans="2:10" ht="15" customHeight="1">
      <c r="B461" s="65" t="s">
        <v>132</v>
      </c>
      <c r="C461" s="65"/>
      <c r="D461" s="65" t="s">
        <v>166</v>
      </c>
      <c r="E461" s="1238" t="s">
        <v>184</v>
      </c>
      <c r="F461" s="1238"/>
      <c r="G461" s="1238"/>
      <c r="H461" s="1238"/>
      <c r="I461" s="1238"/>
      <c r="J461" s="1238"/>
    </row>
    <row r="462" spans="2:10" ht="15" customHeight="1">
      <c r="B462" s="55" t="s">
        <v>199</v>
      </c>
      <c r="C462" s="55"/>
      <c r="D462" s="65" t="s">
        <v>166</v>
      </c>
      <c r="E462" s="567" t="str">
        <f>E433</f>
        <v>Drs. Moch Puja Anwar</v>
      </c>
      <c r="F462" s="55"/>
      <c r="G462" s="55"/>
      <c r="H462" s="55"/>
      <c r="I462" s="55"/>
      <c r="J462" s="55"/>
    </row>
    <row r="463" spans="2:10" ht="15" customHeight="1">
      <c r="B463" s="55" t="s">
        <v>200</v>
      </c>
      <c r="C463" s="55"/>
      <c r="D463" s="65" t="s">
        <v>166</v>
      </c>
      <c r="E463" s="567" t="str">
        <f>E434</f>
        <v>Drs. Moch Kelik.S.D,M.Si</v>
      </c>
      <c r="F463" s="55"/>
      <c r="G463" s="55"/>
      <c r="H463" s="55"/>
      <c r="I463" s="55"/>
      <c r="J463" s="55"/>
    </row>
    <row r="464" spans="2:10" ht="15" customHeight="1">
      <c r="B464" s="55"/>
      <c r="C464" s="55"/>
      <c r="D464" s="55"/>
      <c r="E464" s="55"/>
      <c r="F464" s="55"/>
      <c r="G464" s="55"/>
      <c r="H464" s="55"/>
      <c r="I464" s="55"/>
      <c r="J464" s="55"/>
    </row>
    <row r="465" spans="2:10" ht="15" customHeight="1">
      <c r="B465" s="65" t="s">
        <v>202</v>
      </c>
      <c r="C465" s="55"/>
      <c r="D465" s="55"/>
      <c r="E465" s="55"/>
      <c r="F465" s="55"/>
      <c r="G465" s="55"/>
      <c r="H465" s="55"/>
      <c r="I465" s="55"/>
      <c r="J465" s="55"/>
    </row>
    <row r="466" spans="2:10" ht="15" customHeight="1">
      <c r="B466" s="939" t="s">
        <v>203</v>
      </c>
      <c r="C466" s="939"/>
      <c r="D466" s="939"/>
      <c r="E466" s="939"/>
      <c r="F466" s="1131" t="str">
        <f>F47</f>
        <v>15 Nopember 2017</v>
      </c>
      <c r="G466" s="1132"/>
      <c r="H466" s="1132"/>
      <c r="I466" s="1132"/>
      <c r="J466" s="1133"/>
    </row>
    <row r="467" spans="2:10" ht="15" customHeight="1">
      <c r="B467" s="1134" t="s">
        <v>204</v>
      </c>
      <c r="C467" s="1188"/>
      <c r="D467" s="1188"/>
      <c r="E467" s="1189"/>
      <c r="F467" s="553" t="s">
        <v>500</v>
      </c>
      <c r="G467" s="372" t="s">
        <v>727</v>
      </c>
      <c r="H467" s="373"/>
      <c r="I467" s="373"/>
      <c r="J467" s="374"/>
    </row>
    <row r="468" spans="2:10" ht="15" customHeight="1">
      <c r="B468" s="1190"/>
      <c r="C468" s="1191"/>
      <c r="D468" s="1191"/>
      <c r="E468" s="1192"/>
      <c r="F468" s="554" t="s">
        <v>508</v>
      </c>
      <c r="G468" s="1225" t="s">
        <v>728</v>
      </c>
      <c r="H468" s="1225"/>
      <c r="I468" s="1225"/>
      <c r="J468" s="381"/>
    </row>
    <row r="469" spans="2:10" ht="15" customHeight="1">
      <c r="B469" s="1155" t="s">
        <v>205</v>
      </c>
      <c r="C469" s="1156"/>
      <c r="D469" s="1156"/>
      <c r="E469" s="1156"/>
      <c r="F469" s="1156"/>
      <c r="G469" s="1156"/>
      <c r="H469" s="1156"/>
      <c r="I469" s="1156"/>
      <c r="J469" s="1157"/>
    </row>
    <row r="470" spans="2:10" ht="15" customHeight="1">
      <c r="B470" s="1163" t="s">
        <v>729</v>
      </c>
      <c r="C470" s="1164"/>
      <c r="D470" s="1164"/>
      <c r="E470" s="1164"/>
      <c r="F470" s="1164"/>
      <c r="G470" s="1164"/>
      <c r="H470" s="1164"/>
      <c r="I470" s="1164"/>
      <c r="J470" s="1165"/>
    </row>
    <row r="471" spans="2:10" ht="15" customHeight="1">
      <c r="B471" s="1155" t="s">
        <v>206</v>
      </c>
      <c r="C471" s="1156"/>
      <c r="D471" s="1156"/>
      <c r="E471" s="1156"/>
      <c r="F471" s="1156"/>
      <c r="G471" s="1156"/>
      <c r="H471" s="1156"/>
      <c r="I471" s="1156"/>
      <c r="J471" s="1157"/>
    </row>
    <row r="472" spans="2:10" ht="15" customHeight="1">
      <c r="B472" s="1239" t="s">
        <v>964</v>
      </c>
      <c r="C472" s="1240"/>
      <c r="D472" s="1240"/>
      <c r="E472" s="1240"/>
      <c r="F472" s="1240"/>
      <c r="G472" s="1240"/>
      <c r="H472" s="1240"/>
      <c r="I472" s="1240"/>
      <c r="J472" s="1241"/>
    </row>
    <row r="473" spans="2:10" ht="15" customHeight="1">
      <c r="B473" s="55"/>
      <c r="C473" s="55"/>
      <c r="D473" s="55"/>
      <c r="E473" s="55"/>
      <c r="F473" s="55"/>
      <c r="G473" s="55"/>
      <c r="H473" s="55"/>
      <c r="I473" s="55"/>
      <c r="J473" s="176"/>
    </row>
    <row r="474" spans="2:10" ht="15" customHeight="1">
      <c r="B474" s="65" t="s">
        <v>223</v>
      </c>
      <c r="C474" s="55"/>
      <c r="D474" s="55"/>
      <c r="E474" s="55"/>
      <c r="F474" s="55"/>
      <c r="G474" s="55"/>
      <c r="H474" s="55"/>
      <c r="I474" s="55"/>
      <c r="J474" s="55"/>
    </row>
    <row r="475" spans="2:10" ht="15" customHeight="1">
      <c r="B475" s="939" t="s">
        <v>203</v>
      </c>
      <c r="C475" s="939"/>
      <c r="D475" s="939"/>
      <c r="E475" s="939"/>
      <c r="F475" s="1131" t="s">
        <v>960</v>
      </c>
      <c r="G475" s="1132"/>
      <c r="H475" s="1132"/>
      <c r="I475" s="1132"/>
      <c r="J475" s="1133"/>
    </row>
    <row r="476" spans="2:10" ht="15" customHeight="1">
      <c r="B476" s="1134" t="s">
        <v>204</v>
      </c>
      <c r="C476" s="908"/>
      <c r="D476" s="908"/>
      <c r="E476" s="1135"/>
      <c r="F476" s="553" t="s">
        <v>500</v>
      </c>
      <c r="G476" s="372" t="s">
        <v>727</v>
      </c>
      <c r="H476" s="373"/>
      <c r="I476" s="373"/>
      <c r="J476" s="323"/>
    </row>
    <row r="477" spans="2:10" ht="15" customHeight="1">
      <c r="B477" s="1136"/>
      <c r="C477" s="1137"/>
      <c r="D477" s="1137"/>
      <c r="E477" s="1138"/>
      <c r="F477" s="554" t="s">
        <v>508</v>
      </c>
      <c r="G477" s="1195" t="s">
        <v>728</v>
      </c>
      <c r="H477" s="1195"/>
      <c r="I477" s="1195"/>
      <c r="J477" s="326"/>
    </row>
    <row r="478" spans="2:10" ht="16.5" customHeight="1">
      <c r="B478" s="1219" t="s">
        <v>224</v>
      </c>
      <c r="C478" s="1220"/>
      <c r="D478" s="1220"/>
      <c r="E478" s="1220"/>
      <c r="F478" s="1220"/>
      <c r="G478" s="1220"/>
      <c r="H478" s="1220"/>
      <c r="I478" s="1220"/>
      <c r="J478" s="1221"/>
    </row>
    <row r="479" spans="2:10" ht="15" customHeight="1">
      <c r="B479" s="1222"/>
      <c r="C479" s="1223"/>
      <c r="D479" s="1223"/>
      <c r="E479" s="1223"/>
      <c r="F479" s="1223"/>
      <c r="G479" s="1223"/>
      <c r="H479" s="1223"/>
      <c r="I479" s="1223"/>
      <c r="J479" s="1224"/>
    </row>
    <row r="480" spans="2:10" ht="15" customHeight="1">
      <c r="B480" s="1163" t="s">
        <v>965</v>
      </c>
      <c r="C480" s="1164"/>
      <c r="D480" s="1164"/>
      <c r="E480" s="1164"/>
      <c r="F480" s="1164"/>
      <c r="G480" s="1164"/>
      <c r="H480" s="1164"/>
      <c r="I480" s="1164"/>
      <c r="J480" s="1165"/>
    </row>
    <row r="481" spans="2:10" ht="15" customHeight="1">
      <c r="B481" s="1166"/>
      <c r="C481" s="1167"/>
      <c r="D481" s="1167"/>
      <c r="E481" s="1167"/>
      <c r="F481" s="1167"/>
      <c r="G481" s="1167"/>
      <c r="H481" s="1167"/>
      <c r="I481" s="1167"/>
      <c r="J481" s="1168"/>
    </row>
    <row r="482" spans="2:10" ht="15" customHeight="1">
      <c r="B482" s="590"/>
      <c r="C482" s="590"/>
      <c r="D482" s="590"/>
      <c r="E482" s="590"/>
      <c r="F482" s="590"/>
      <c r="G482" s="590"/>
      <c r="H482" s="590"/>
      <c r="I482" s="590"/>
      <c r="J482" s="590"/>
    </row>
    <row r="483" spans="2:10" ht="15" customHeight="1">
      <c r="B483" s="590"/>
      <c r="C483" s="590"/>
      <c r="D483" s="590"/>
      <c r="E483" s="590"/>
      <c r="F483" s="590"/>
      <c r="G483" s="590"/>
      <c r="H483" s="590"/>
      <c r="I483" s="590"/>
      <c r="J483" s="590"/>
    </row>
    <row r="484" spans="2:10" ht="15" customHeight="1">
      <c r="B484" s="590"/>
      <c r="C484" s="590"/>
      <c r="D484" s="590"/>
      <c r="E484" s="590"/>
      <c r="F484" s="590"/>
      <c r="G484" s="590"/>
      <c r="H484" s="590"/>
      <c r="I484" s="590"/>
      <c r="J484" s="590"/>
    </row>
    <row r="485" spans="2:10" ht="15" customHeight="1">
      <c r="B485" s="661"/>
      <c r="C485" s="661"/>
      <c r="D485" s="661"/>
      <c r="E485" s="661"/>
      <c r="F485" s="661"/>
      <c r="G485" s="661"/>
      <c r="H485" s="661"/>
      <c r="I485" s="661"/>
      <c r="J485" s="661"/>
    </row>
    <row r="486" spans="2:10" ht="15" customHeight="1">
      <c r="B486" s="661"/>
      <c r="C486" s="661"/>
      <c r="D486" s="661"/>
      <c r="E486" s="661"/>
      <c r="F486" s="661"/>
      <c r="G486" s="661"/>
      <c r="H486" s="661"/>
      <c r="I486" s="661"/>
      <c r="J486" s="661"/>
    </row>
    <row r="487" spans="2:10" ht="15" customHeight="1">
      <c r="B487" s="661"/>
      <c r="C487" s="661"/>
      <c r="D487" s="661"/>
      <c r="E487" s="661"/>
      <c r="F487" s="661"/>
      <c r="G487" s="661"/>
      <c r="H487" s="661"/>
      <c r="I487" s="661"/>
      <c r="J487" s="661"/>
    </row>
    <row r="488" spans="2:10" ht="15" customHeight="1">
      <c r="B488" s="661"/>
      <c r="C488" s="661"/>
      <c r="D488" s="661"/>
      <c r="E488" s="661"/>
      <c r="F488" s="661"/>
      <c r="G488" s="661"/>
      <c r="H488" s="661"/>
      <c r="I488" s="661"/>
      <c r="J488" s="661"/>
    </row>
    <row r="489" spans="2:10" ht="15" customHeight="1">
      <c r="B489" s="590"/>
      <c r="C489" s="590"/>
      <c r="D489" s="590"/>
      <c r="E489" s="590"/>
      <c r="F489" s="590"/>
      <c r="G489" s="590"/>
      <c r="H489" s="590"/>
      <c r="I489" s="590"/>
      <c r="J489" s="590"/>
    </row>
    <row r="490" spans="2:10" ht="15" customHeight="1">
      <c r="B490" s="65" t="s">
        <v>133</v>
      </c>
      <c r="C490" s="65"/>
      <c r="D490" s="65" t="s">
        <v>166</v>
      </c>
      <c r="E490" s="978" t="s">
        <v>297</v>
      </c>
      <c r="F490" s="978"/>
      <c r="G490" s="978"/>
      <c r="H490" s="978"/>
      <c r="I490" s="978"/>
      <c r="J490" s="327"/>
    </row>
    <row r="491" spans="2:10" ht="15" customHeight="1">
      <c r="B491" s="65"/>
      <c r="C491" s="65"/>
      <c r="D491" s="65"/>
      <c r="E491" s="327" t="s">
        <v>842</v>
      </c>
      <c r="F491" s="327"/>
      <c r="G491" s="327"/>
      <c r="H491" s="327"/>
      <c r="I491" s="327"/>
      <c r="J491" s="327"/>
    </row>
    <row r="492" spans="2:10" ht="15" customHeight="1">
      <c r="B492" s="55" t="s">
        <v>199</v>
      </c>
      <c r="C492" s="55"/>
      <c r="D492" s="65" t="s">
        <v>166</v>
      </c>
      <c r="E492" s="567" t="str">
        <f>E462</f>
        <v>Drs. Moch Puja Anwar</v>
      </c>
      <c r="F492" s="55"/>
      <c r="G492" s="55"/>
      <c r="H492" s="55"/>
      <c r="I492" s="55"/>
      <c r="J492" s="55"/>
    </row>
    <row r="493" spans="2:10" ht="15" customHeight="1">
      <c r="B493" s="55" t="s">
        <v>200</v>
      </c>
      <c r="C493" s="55"/>
      <c r="D493" s="65" t="s">
        <v>166</v>
      </c>
      <c r="E493" s="567" t="str">
        <f>E434</f>
        <v>Drs. Moch Kelik.S.D,M.Si</v>
      </c>
      <c r="F493" s="55"/>
      <c r="G493" s="55"/>
      <c r="H493" s="55"/>
      <c r="I493" s="55"/>
      <c r="J493" s="55"/>
    </row>
    <row r="494" spans="2:10">
      <c r="B494" s="55"/>
      <c r="C494" s="55"/>
      <c r="D494" s="55"/>
      <c r="E494" s="55"/>
      <c r="F494" s="55"/>
      <c r="G494" s="55"/>
      <c r="H494" s="55"/>
      <c r="I494" s="55"/>
      <c r="J494" s="55"/>
    </row>
    <row r="495" spans="2:10" ht="15" customHeight="1">
      <c r="B495" s="65" t="s">
        <v>220</v>
      </c>
      <c r="C495" s="55"/>
      <c r="D495" s="55"/>
      <c r="E495" s="55"/>
      <c r="F495" s="55"/>
      <c r="G495" s="55"/>
      <c r="H495" s="55"/>
      <c r="I495" s="55"/>
      <c r="J495" s="55"/>
    </row>
    <row r="496" spans="2:10" ht="15" customHeight="1">
      <c r="B496" s="939" t="s">
        <v>203</v>
      </c>
      <c r="C496" s="939"/>
      <c r="D496" s="939"/>
      <c r="E496" s="939"/>
      <c r="F496" s="1131" t="str">
        <f>F61</f>
        <v>16 Nopember 2017</v>
      </c>
      <c r="G496" s="1132"/>
      <c r="H496" s="1132"/>
      <c r="I496" s="1132"/>
      <c r="J496" s="1133"/>
    </row>
    <row r="497" spans="2:10" ht="15" customHeight="1">
      <c r="B497" s="1169" t="s">
        <v>204</v>
      </c>
      <c r="C497" s="1000"/>
      <c r="D497" s="1000"/>
      <c r="E497" s="1170"/>
      <c r="F497" s="553" t="s">
        <v>500</v>
      </c>
      <c r="G497" s="372" t="s">
        <v>730</v>
      </c>
      <c r="H497" s="373"/>
      <c r="I497" s="373"/>
      <c r="J497" s="323"/>
    </row>
    <row r="498" spans="2:10" ht="15" customHeight="1">
      <c r="B498" s="1002"/>
      <c r="C498" s="925"/>
      <c r="D498" s="925"/>
      <c r="E498" s="926"/>
      <c r="F498" s="554" t="s">
        <v>508</v>
      </c>
      <c r="G498" s="1194" t="s">
        <v>731</v>
      </c>
      <c r="H498" s="1194"/>
      <c r="I498" s="1194"/>
      <c r="J498" s="326"/>
    </row>
    <row r="499" spans="2:10" ht="15" customHeight="1">
      <c r="B499" s="1002"/>
      <c r="C499" s="925"/>
      <c r="D499" s="925"/>
      <c r="E499" s="926"/>
      <c r="F499" s="554" t="s">
        <v>518</v>
      </c>
      <c r="G499" s="552" t="s">
        <v>732</v>
      </c>
      <c r="H499" s="382"/>
      <c r="I499" s="382"/>
      <c r="J499" s="326"/>
    </row>
    <row r="500" spans="2:10" ht="15" customHeight="1">
      <c r="B500" s="1155" t="s">
        <v>221</v>
      </c>
      <c r="C500" s="1156"/>
      <c r="D500" s="1156"/>
      <c r="E500" s="1156"/>
      <c r="F500" s="1156"/>
      <c r="G500" s="1156"/>
      <c r="H500" s="1156"/>
      <c r="I500" s="1156"/>
      <c r="J500" s="1157"/>
    </row>
    <row r="501" spans="2:10" ht="15" customHeight="1">
      <c r="B501" s="1163" t="s">
        <v>733</v>
      </c>
      <c r="C501" s="1164"/>
      <c r="D501" s="1164"/>
      <c r="E501" s="1164"/>
      <c r="F501" s="1164"/>
      <c r="G501" s="1164"/>
      <c r="H501" s="1164"/>
      <c r="I501" s="1164"/>
      <c r="J501" s="1165"/>
    </row>
    <row r="502" spans="2:10" ht="15" customHeight="1">
      <c r="B502" s="1166"/>
      <c r="C502" s="1167"/>
      <c r="D502" s="1167"/>
      <c r="E502" s="1167"/>
      <c r="F502" s="1167"/>
      <c r="G502" s="1167"/>
      <c r="H502" s="1167"/>
      <c r="I502" s="1167"/>
      <c r="J502" s="1168"/>
    </row>
    <row r="503" spans="2:10" ht="15" customHeight="1">
      <c r="B503" s="1155" t="s">
        <v>206</v>
      </c>
      <c r="C503" s="1156"/>
      <c r="D503" s="1156"/>
      <c r="E503" s="1156"/>
      <c r="F503" s="1156"/>
      <c r="G503" s="1156"/>
      <c r="H503" s="1156"/>
      <c r="I503" s="1156"/>
      <c r="J503" s="1157"/>
    </row>
    <row r="504" spans="2:10" ht="15" customHeight="1">
      <c r="B504" s="1163" t="s">
        <v>734</v>
      </c>
      <c r="C504" s="1164"/>
      <c r="D504" s="1164"/>
      <c r="E504" s="1164"/>
      <c r="F504" s="1164"/>
      <c r="G504" s="1164"/>
      <c r="H504" s="1164"/>
      <c r="I504" s="1164"/>
      <c r="J504" s="1165"/>
    </row>
    <row r="505" spans="2:10" ht="15" customHeight="1">
      <c r="B505" s="1166"/>
      <c r="C505" s="1167"/>
      <c r="D505" s="1167"/>
      <c r="E505" s="1167"/>
      <c r="F505" s="1167"/>
      <c r="G505" s="1167"/>
      <c r="H505" s="1167"/>
      <c r="I505" s="1167"/>
      <c r="J505" s="1168"/>
    </row>
    <row r="506" spans="2:10" ht="15" customHeight="1">
      <c r="B506" s="55"/>
      <c r="C506" s="55"/>
      <c r="D506" s="55"/>
      <c r="E506" s="55"/>
      <c r="F506" s="55"/>
      <c r="G506" s="55"/>
      <c r="H506" s="55"/>
      <c r="I506" s="55"/>
      <c r="J506" s="55"/>
    </row>
    <row r="507" spans="2:10" ht="15" customHeight="1">
      <c r="B507" s="65" t="s">
        <v>223</v>
      </c>
      <c r="C507" s="55"/>
      <c r="D507" s="55"/>
      <c r="E507" s="55"/>
      <c r="F507" s="55"/>
      <c r="G507" s="55"/>
      <c r="H507" s="55"/>
      <c r="I507" s="55"/>
      <c r="J507" s="55"/>
    </row>
    <row r="508" spans="2:10" ht="15" customHeight="1">
      <c r="B508" s="939" t="s">
        <v>203</v>
      </c>
      <c r="C508" s="939"/>
      <c r="D508" s="939"/>
      <c r="E508" s="939"/>
      <c r="F508" s="1131" t="s">
        <v>960</v>
      </c>
      <c r="G508" s="1132"/>
      <c r="H508" s="1132"/>
      <c r="I508" s="1132"/>
      <c r="J508" s="1133"/>
    </row>
    <row r="509" spans="2:10" ht="15" customHeight="1">
      <c r="B509" s="1134" t="s">
        <v>204</v>
      </c>
      <c r="C509" s="908"/>
      <c r="D509" s="908"/>
      <c r="E509" s="1135"/>
      <c r="F509" s="553" t="s">
        <v>500</v>
      </c>
      <c r="G509" s="372" t="s">
        <v>730</v>
      </c>
      <c r="H509" s="373"/>
      <c r="I509" s="373"/>
      <c r="J509" s="323"/>
    </row>
    <row r="510" spans="2:10" ht="15" customHeight="1">
      <c r="B510" s="1136"/>
      <c r="C510" s="1137"/>
      <c r="D510" s="1137"/>
      <c r="E510" s="1138"/>
      <c r="F510" s="554" t="s">
        <v>508</v>
      </c>
      <c r="G510" s="1194" t="s">
        <v>731</v>
      </c>
      <c r="H510" s="1194"/>
      <c r="I510" s="1194"/>
      <c r="J510" s="326"/>
    </row>
    <row r="511" spans="2:10" ht="15" customHeight="1">
      <c r="B511" s="1136"/>
      <c r="C511" s="1137"/>
      <c r="D511" s="1137"/>
      <c r="E511" s="1138"/>
      <c r="F511" s="379" t="s">
        <v>518</v>
      </c>
      <c r="G511" s="552" t="s">
        <v>732</v>
      </c>
      <c r="H511" s="382"/>
      <c r="I511" s="382"/>
      <c r="J511" s="326"/>
    </row>
    <row r="512" spans="2:10" ht="15" customHeight="1">
      <c r="B512" s="1219" t="s">
        <v>224</v>
      </c>
      <c r="C512" s="1220"/>
      <c r="D512" s="1220"/>
      <c r="E512" s="1220"/>
      <c r="F512" s="1220"/>
      <c r="G512" s="1220"/>
      <c r="H512" s="1220"/>
      <c r="I512" s="1220"/>
      <c r="J512" s="1221"/>
    </row>
    <row r="513" spans="2:10">
      <c r="B513" s="1222"/>
      <c r="C513" s="1223"/>
      <c r="D513" s="1223"/>
      <c r="E513" s="1223"/>
      <c r="F513" s="1223"/>
      <c r="G513" s="1223"/>
      <c r="H513" s="1223"/>
      <c r="I513" s="1223"/>
      <c r="J513" s="1224"/>
    </row>
    <row r="514" spans="2:10" ht="16.5" customHeight="1">
      <c r="B514" s="1163" t="s">
        <v>735</v>
      </c>
      <c r="C514" s="1164"/>
      <c r="D514" s="1164"/>
      <c r="E514" s="1164"/>
      <c r="F514" s="1164"/>
      <c r="G514" s="1164"/>
      <c r="H514" s="1164"/>
      <c r="I514" s="1164"/>
      <c r="J514" s="1165"/>
    </row>
    <row r="515" spans="2:10">
      <c r="B515" s="1163"/>
      <c r="C515" s="1164"/>
      <c r="D515" s="1164"/>
      <c r="E515" s="1164"/>
      <c r="F515" s="1164"/>
      <c r="G515" s="1164"/>
      <c r="H515" s="1164"/>
      <c r="I515" s="1164"/>
      <c r="J515" s="1165"/>
    </row>
    <row r="516" spans="2:10" ht="16.5" customHeight="1">
      <c r="B516" s="1166"/>
      <c r="C516" s="1167"/>
      <c r="D516" s="1167"/>
      <c r="E516" s="1167"/>
      <c r="F516" s="1167"/>
      <c r="G516" s="1167"/>
      <c r="H516" s="1167"/>
      <c r="I516" s="1167"/>
      <c r="J516" s="1168"/>
    </row>
    <row r="517" spans="2:10">
      <c r="B517" s="55"/>
      <c r="C517" s="55"/>
      <c r="D517" s="55"/>
      <c r="E517" s="55"/>
      <c r="F517" s="55"/>
      <c r="G517" s="55"/>
      <c r="H517" s="55"/>
      <c r="I517" s="55"/>
      <c r="J517" s="55"/>
    </row>
    <row r="518" spans="2:10" ht="15" customHeight="1">
      <c r="B518" s="65" t="s">
        <v>134</v>
      </c>
      <c r="C518" s="65"/>
      <c r="D518" s="65" t="s">
        <v>166</v>
      </c>
      <c r="E518" s="978" t="s">
        <v>186</v>
      </c>
      <c r="F518" s="978"/>
      <c r="G518" s="978"/>
      <c r="H518" s="978"/>
      <c r="I518" s="978"/>
      <c r="J518" s="978"/>
    </row>
    <row r="519" spans="2:10" ht="15" customHeight="1">
      <c r="B519" s="65"/>
      <c r="C519" s="65"/>
      <c r="D519" s="65"/>
      <c r="E519" s="978"/>
      <c r="F519" s="978"/>
      <c r="G519" s="978"/>
      <c r="H519" s="978"/>
      <c r="I519" s="978"/>
      <c r="J519" s="978"/>
    </row>
    <row r="520" spans="2:10" ht="15" customHeight="1">
      <c r="B520" s="55" t="s">
        <v>199</v>
      </c>
      <c r="C520" s="55"/>
      <c r="D520" s="65" t="s">
        <v>166</v>
      </c>
      <c r="E520" s="567" t="str">
        <f>E492</f>
        <v>Drs. Moch Puja Anwar</v>
      </c>
      <c r="F520" s="55"/>
      <c r="G520" s="55"/>
      <c r="H520" s="55"/>
      <c r="I520" s="55"/>
      <c r="J520" s="55"/>
    </row>
    <row r="521" spans="2:10" ht="15" customHeight="1">
      <c r="B521" s="55" t="s">
        <v>200</v>
      </c>
      <c r="C521" s="55"/>
      <c r="D521" s="65" t="s">
        <v>166</v>
      </c>
      <c r="E521" s="567" t="str">
        <f>E493</f>
        <v>Drs. Moch Kelik.S.D,M.Si</v>
      </c>
      <c r="F521" s="55"/>
      <c r="G521" s="55"/>
      <c r="H521" s="55"/>
      <c r="I521" s="55"/>
      <c r="J521" s="55"/>
    </row>
    <row r="522" spans="2:10" ht="15" customHeight="1">
      <c r="B522" s="55"/>
      <c r="C522" s="55"/>
      <c r="D522" s="55"/>
      <c r="E522" s="55"/>
      <c r="F522" s="55"/>
      <c r="G522" s="55"/>
      <c r="H522" s="55"/>
      <c r="I522" s="55"/>
      <c r="J522" s="55"/>
    </row>
    <row r="523" spans="2:10" ht="15" customHeight="1">
      <c r="B523" s="65" t="s">
        <v>220</v>
      </c>
      <c r="C523" s="55"/>
      <c r="D523" s="55"/>
      <c r="E523" s="55"/>
      <c r="F523" s="55"/>
      <c r="G523" s="55"/>
      <c r="H523" s="55"/>
      <c r="I523" s="55"/>
      <c r="J523" s="55"/>
    </row>
    <row r="524" spans="2:10" ht="15" customHeight="1">
      <c r="B524" s="939" t="s">
        <v>203</v>
      </c>
      <c r="C524" s="939"/>
      <c r="D524" s="939"/>
      <c r="E524" s="939"/>
      <c r="F524" s="1131" t="str">
        <f>F61</f>
        <v>16 Nopember 2017</v>
      </c>
      <c r="G524" s="1132"/>
      <c r="H524" s="1132"/>
      <c r="I524" s="1132"/>
      <c r="J524" s="1133"/>
    </row>
    <row r="525" spans="2:10" ht="15" customHeight="1">
      <c r="B525" s="1169" t="s">
        <v>204</v>
      </c>
      <c r="C525" s="1000"/>
      <c r="D525" s="1000"/>
      <c r="E525" s="1170"/>
      <c r="F525" s="560" t="s">
        <v>500</v>
      </c>
      <c r="G525" s="1242" t="s">
        <v>736</v>
      </c>
      <c r="H525" s="1242"/>
      <c r="I525" s="1242"/>
      <c r="J525" s="1243"/>
    </row>
    <row r="526" spans="2:10" ht="15" customHeight="1">
      <c r="B526" s="1002"/>
      <c r="C526" s="925"/>
      <c r="D526" s="925"/>
      <c r="E526" s="926"/>
      <c r="F526" s="561" t="s">
        <v>508</v>
      </c>
      <c r="G526" s="1244" t="s">
        <v>825</v>
      </c>
      <c r="H526" s="1244"/>
      <c r="I526" s="1244"/>
      <c r="J526" s="1245"/>
    </row>
    <row r="527" spans="2:10" ht="15" customHeight="1">
      <c r="B527" s="1155" t="s">
        <v>221</v>
      </c>
      <c r="C527" s="1156"/>
      <c r="D527" s="1156"/>
      <c r="E527" s="1156"/>
      <c r="F527" s="1156"/>
      <c r="G527" s="1156"/>
      <c r="H527" s="1156"/>
      <c r="I527" s="1156"/>
      <c r="J527" s="1157"/>
    </row>
    <row r="528" spans="2:10" ht="15" customHeight="1">
      <c r="B528" s="1163" t="s">
        <v>737</v>
      </c>
      <c r="C528" s="1164"/>
      <c r="D528" s="1164"/>
      <c r="E528" s="1164"/>
      <c r="F528" s="1164"/>
      <c r="G528" s="1164"/>
      <c r="H528" s="1164"/>
      <c r="I528" s="1164"/>
      <c r="J528" s="1165"/>
    </row>
    <row r="529" spans="2:10" ht="15" customHeight="1">
      <c r="B529" s="1166"/>
      <c r="C529" s="1167"/>
      <c r="D529" s="1167"/>
      <c r="E529" s="1167"/>
      <c r="F529" s="1167"/>
      <c r="G529" s="1167"/>
      <c r="H529" s="1167"/>
      <c r="I529" s="1167"/>
      <c r="J529" s="1168"/>
    </row>
    <row r="530" spans="2:10" ht="15" customHeight="1">
      <c r="B530" s="1155" t="s">
        <v>206</v>
      </c>
      <c r="C530" s="1156"/>
      <c r="D530" s="1156"/>
      <c r="E530" s="1156"/>
      <c r="F530" s="1156"/>
      <c r="G530" s="1156"/>
      <c r="H530" s="1156"/>
      <c r="I530" s="1156"/>
      <c r="J530" s="1157"/>
    </row>
    <row r="531" spans="2:10" ht="15" customHeight="1">
      <c r="B531" s="1163" t="s">
        <v>738</v>
      </c>
      <c r="C531" s="1164"/>
      <c r="D531" s="1164"/>
      <c r="E531" s="1164"/>
      <c r="F531" s="1164"/>
      <c r="G531" s="1164"/>
      <c r="H531" s="1164"/>
      <c r="I531" s="1164"/>
      <c r="J531" s="1165"/>
    </row>
    <row r="532" spans="2:10" ht="15" customHeight="1">
      <c r="B532" s="1166"/>
      <c r="C532" s="1167"/>
      <c r="D532" s="1167"/>
      <c r="E532" s="1167"/>
      <c r="F532" s="1167"/>
      <c r="G532" s="1167"/>
      <c r="H532" s="1167"/>
      <c r="I532" s="1167"/>
      <c r="J532" s="1168"/>
    </row>
    <row r="533" spans="2:10" ht="15" customHeight="1">
      <c r="B533" s="55"/>
      <c r="C533" s="55"/>
      <c r="D533" s="55"/>
      <c r="E533" s="55"/>
      <c r="F533" s="55"/>
      <c r="G533" s="55"/>
      <c r="H533" s="55"/>
      <c r="I533" s="55"/>
      <c r="J533" s="55"/>
    </row>
    <row r="534" spans="2:10" ht="15" customHeight="1">
      <c r="B534" s="65" t="s">
        <v>223</v>
      </c>
      <c r="C534" s="55"/>
      <c r="D534" s="55"/>
      <c r="E534" s="55"/>
      <c r="F534" s="55"/>
      <c r="G534" s="55"/>
      <c r="H534" s="55"/>
      <c r="I534" s="55"/>
      <c r="J534" s="55"/>
    </row>
    <row r="535" spans="2:10" ht="15" customHeight="1">
      <c r="B535" s="939" t="s">
        <v>203</v>
      </c>
      <c r="C535" s="939"/>
      <c r="D535" s="939"/>
      <c r="E535" s="939"/>
      <c r="F535" s="1131" t="s">
        <v>960</v>
      </c>
      <c r="G535" s="1132"/>
      <c r="H535" s="1132"/>
      <c r="I535" s="1132"/>
      <c r="J535" s="1133"/>
    </row>
    <row r="536" spans="2:10" ht="15" customHeight="1">
      <c r="B536" s="1134" t="s">
        <v>204</v>
      </c>
      <c r="C536" s="908"/>
      <c r="D536" s="908"/>
      <c r="E536" s="1135"/>
      <c r="F536" s="553" t="s">
        <v>500</v>
      </c>
      <c r="G536" s="1230" t="s">
        <v>736</v>
      </c>
      <c r="H536" s="1230"/>
      <c r="I536" s="1230"/>
      <c r="J536" s="1231"/>
    </row>
    <row r="537" spans="2:10" ht="15" customHeight="1">
      <c r="B537" s="1136"/>
      <c r="C537" s="1137"/>
      <c r="D537" s="1137"/>
      <c r="E537" s="1138"/>
      <c r="F537" s="554" t="s">
        <v>508</v>
      </c>
      <c r="G537" s="1225" t="s">
        <v>825</v>
      </c>
      <c r="H537" s="1225"/>
      <c r="I537" s="1225"/>
      <c r="J537" s="1226"/>
    </row>
    <row r="538" spans="2:10" ht="15" customHeight="1">
      <c r="B538" s="1219" t="s">
        <v>224</v>
      </c>
      <c r="C538" s="1220"/>
      <c r="D538" s="1220"/>
      <c r="E538" s="1220"/>
      <c r="F538" s="1220"/>
      <c r="G538" s="1220"/>
      <c r="H538" s="1220"/>
      <c r="I538" s="1220"/>
      <c r="J538" s="1221"/>
    </row>
    <row r="539" spans="2:10">
      <c r="B539" s="1222"/>
      <c r="C539" s="1223"/>
      <c r="D539" s="1223"/>
      <c r="E539" s="1223"/>
      <c r="F539" s="1223"/>
      <c r="G539" s="1223"/>
      <c r="H539" s="1223"/>
      <c r="I539" s="1223"/>
      <c r="J539" s="1224"/>
    </row>
    <row r="540" spans="2:10" ht="16.5" customHeight="1">
      <c r="B540" s="1163" t="s">
        <v>739</v>
      </c>
      <c r="C540" s="1164"/>
      <c r="D540" s="1164"/>
      <c r="E540" s="1164"/>
      <c r="F540" s="1164"/>
      <c r="G540" s="1164"/>
      <c r="H540" s="1164"/>
      <c r="I540" s="1164"/>
      <c r="J540" s="1165"/>
    </row>
    <row r="541" spans="2:10">
      <c r="B541" s="1163"/>
      <c r="C541" s="1164"/>
      <c r="D541" s="1164"/>
      <c r="E541" s="1164"/>
      <c r="F541" s="1164"/>
      <c r="G541" s="1164"/>
      <c r="H541" s="1164"/>
      <c r="I541" s="1164"/>
      <c r="J541" s="1165"/>
    </row>
    <row r="542" spans="2:10">
      <c r="B542" s="1166"/>
      <c r="C542" s="1167"/>
      <c r="D542" s="1167"/>
      <c r="E542" s="1167"/>
      <c r="F542" s="1167"/>
      <c r="G542" s="1167"/>
      <c r="H542" s="1167"/>
      <c r="I542" s="1167"/>
      <c r="J542" s="1168"/>
    </row>
    <row r="543" spans="2:10">
      <c r="B543" s="55"/>
      <c r="C543" s="55"/>
      <c r="D543" s="55"/>
      <c r="E543" s="55"/>
      <c r="F543" s="55"/>
      <c r="G543" s="55"/>
      <c r="H543" s="55"/>
      <c r="I543" s="55"/>
      <c r="J543" s="55"/>
    </row>
    <row r="544" spans="2:10">
      <c r="B544" s="55"/>
      <c r="C544" s="55"/>
      <c r="D544" s="55"/>
      <c r="E544" s="55"/>
      <c r="F544" s="55"/>
      <c r="G544" s="55"/>
      <c r="H544" s="55"/>
      <c r="I544" s="55"/>
      <c r="J544" s="55"/>
    </row>
    <row r="545" spans="2:10">
      <c r="B545" s="55"/>
      <c r="C545" s="55"/>
      <c r="D545" s="55"/>
      <c r="E545" s="55"/>
      <c r="F545" s="55"/>
      <c r="G545" s="55"/>
      <c r="H545" s="55"/>
      <c r="I545" s="55"/>
      <c r="J545" s="55"/>
    </row>
    <row r="546" spans="2:10">
      <c r="B546" s="55"/>
      <c r="C546" s="55"/>
      <c r="D546" s="55"/>
      <c r="E546" s="55"/>
      <c r="F546" s="55"/>
      <c r="G546" s="55"/>
      <c r="H546" s="55"/>
      <c r="I546" s="55"/>
      <c r="J546" s="55"/>
    </row>
    <row r="547" spans="2:10" ht="15" customHeight="1">
      <c r="B547" s="65" t="s">
        <v>135</v>
      </c>
      <c r="C547" s="65"/>
      <c r="D547" s="65" t="s">
        <v>166</v>
      </c>
      <c r="E547" s="978" t="s">
        <v>298</v>
      </c>
      <c r="F547" s="978"/>
      <c r="G547" s="978"/>
      <c r="H547" s="978"/>
      <c r="I547" s="978"/>
      <c r="J547" s="978"/>
    </row>
    <row r="548" spans="2:10" ht="15" customHeight="1">
      <c r="B548" s="65"/>
      <c r="C548" s="65"/>
      <c r="D548" s="65"/>
      <c r="E548" s="978"/>
      <c r="F548" s="978"/>
      <c r="G548" s="978"/>
      <c r="H548" s="978"/>
      <c r="I548" s="978"/>
      <c r="J548" s="978"/>
    </row>
    <row r="549" spans="2:10" ht="15" customHeight="1">
      <c r="B549" s="55" t="s">
        <v>199</v>
      </c>
      <c r="C549" s="55"/>
      <c r="D549" s="65" t="s">
        <v>166</v>
      </c>
      <c r="E549" s="567" t="str">
        <f>E520</f>
        <v>Drs. Moch Puja Anwar</v>
      </c>
      <c r="F549" s="55"/>
      <c r="G549" s="55"/>
      <c r="H549" s="55"/>
      <c r="I549" s="55"/>
      <c r="J549" s="55"/>
    </row>
    <row r="550" spans="2:10" ht="15" customHeight="1">
      <c r="B550" s="55" t="s">
        <v>200</v>
      </c>
      <c r="C550" s="55"/>
      <c r="D550" s="65" t="s">
        <v>166</v>
      </c>
      <c r="E550" s="567" t="str">
        <f>E521</f>
        <v>Drs. Moch Kelik.S.D,M.Si</v>
      </c>
      <c r="F550" s="55"/>
      <c r="G550" s="55"/>
      <c r="H550" s="55"/>
      <c r="I550" s="55"/>
      <c r="J550" s="55"/>
    </row>
    <row r="551" spans="2:10" ht="15" customHeight="1">
      <c r="B551" s="55"/>
      <c r="C551" s="55"/>
      <c r="D551" s="65"/>
      <c r="E551" s="570"/>
      <c r="F551" s="55"/>
      <c r="G551" s="55"/>
      <c r="H551" s="55"/>
      <c r="I551" s="55"/>
      <c r="J551" s="55"/>
    </row>
    <row r="552" spans="2:10" ht="15" customHeight="1">
      <c r="B552" s="65" t="s">
        <v>223</v>
      </c>
      <c r="C552" s="55"/>
      <c r="D552" s="55"/>
      <c r="E552" s="55"/>
      <c r="F552" s="55"/>
      <c r="G552" s="55"/>
      <c r="H552" s="55"/>
      <c r="I552" s="55"/>
      <c r="J552" s="55"/>
    </row>
    <row r="553" spans="2:10" ht="15" customHeight="1">
      <c r="B553" s="939" t="s">
        <v>203</v>
      </c>
      <c r="C553" s="939"/>
      <c r="D553" s="939"/>
      <c r="E553" s="939"/>
      <c r="F553" s="1131" t="str">
        <f>F535</f>
        <v>November-Desember</v>
      </c>
      <c r="G553" s="1132"/>
      <c r="H553" s="1132"/>
      <c r="I553" s="1132"/>
      <c r="J553" s="1133"/>
    </row>
    <row r="554" spans="2:10" ht="21" customHeight="1">
      <c r="B554" s="1134" t="s">
        <v>204</v>
      </c>
      <c r="C554" s="908"/>
      <c r="D554" s="908"/>
      <c r="E554" s="1135"/>
      <c r="F554" s="553" t="s">
        <v>500</v>
      </c>
      <c r="G554" s="1230" t="s">
        <v>826</v>
      </c>
      <c r="H554" s="1230"/>
      <c r="I554" s="1230"/>
      <c r="J554" s="1231"/>
    </row>
    <row r="555" spans="2:10" ht="20.25" customHeight="1">
      <c r="B555" s="1136"/>
      <c r="C555" s="1137"/>
      <c r="D555" s="1137"/>
      <c r="E555" s="1138"/>
      <c r="F555" s="554" t="s">
        <v>508</v>
      </c>
      <c r="G555" s="1225" t="s">
        <v>827</v>
      </c>
      <c r="H555" s="1225"/>
      <c r="I555" s="1225"/>
      <c r="J555" s="1226"/>
    </row>
    <row r="556" spans="2:10" ht="19.5" customHeight="1">
      <c r="B556" s="1136"/>
      <c r="C556" s="1137"/>
      <c r="D556" s="1137"/>
      <c r="E556" s="1138"/>
      <c r="F556" s="554" t="s">
        <v>518</v>
      </c>
      <c r="G556" s="1225" t="s">
        <v>828</v>
      </c>
      <c r="H556" s="1225"/>
      <c r="I556" s="1225"/>
      <c r="J556" s="1226"/>
    </row>
    <row r="557" spans="2:10" ht="15" customHeight="1">
      <c r="B557" s="1219" t="s">
        <v>224</v>
      </c>
      <c r="C557" s="1220"/>
      <c r="D557" s="1220"/>
      <c r="E557" s="1220"/>
      <c r="F557" s="1220"/>
      <c r="G557" s="1220"/>
      <c r="H557" s="1220"/>
      <c r="I557" s="1220"/>
      <c r="J557" s="1221"/>
    </row>
    <row r="558" spans="2:10">
      <c r="B558" s="1222"/>
      <c r="C558" s="1223"/>
      <c r="D558" s="1223"/>
      <c r="E558" s="1223"/>
      <c r="F558" s="1223"/>
      <c r="G558" s="1223"/>
      <c r="H558" s="1223"/>
      <c r="I558" s="1223"/>
      <c r="J558" s="1224"/>
    </row>
    <row r="559" spans="2:10" ht="15" customHeight="1">
      <c r="B559" s="1163" t="s">
        <v>967</v>
      </c>
      <c r="C559" s="1164"/>
      <c r="D559" s="1164"/>
      <c r="E559" s="1164"/>
      <c r="F559" s="1164"/>
      <c r="G559" s="1164"/>
      <c r="H559" s="1164"/>
      <c r="I559" s="1164"/>
      <c r="J559" s="1165"/>
    </row>
    <row r="560" spans="2:10" ht="15" customHeight="1">
      <c r="B560" s="1163"/>
      <c r="C560" s="1164"/>
      <c r="D560" s="1164"/>
      <c r="E560" s="1164"/>
      <c r="F560" s="1164"/>
      <c r="G560" s="1164"/>
      <c r="H560" s="1164"/>
      <c r="I560" s="1164"/>
      <c r="J560" s="1165"/>
    </row>
    <row r="561" spans="2:10" ht="15" customHeight="1">
      <c r="B561" s="1166"/>
      <c r="C561" s="1167"/>
      <c r="D561" s="1167"/>
      <c r="E561" s="1167"/>
      <c r="F561" s="1167"/>
      <c r="G561" s="1167"/>
      <c r="H561" s="1167"/>
      <c r="I561" s="1167"/>
      <c r="J561" s="1168"/>
    </row>
    <row r="562" spans="2:10" ht="15" customHeight="1">
      <c r="B562" s="55"/>
      <c r="C562" s="55"/>
      <c r="D562" s="55"/>
      <c r="E562" s="55"/>
      <c r="F562" s="55"/>
      <c r="G562" s="55"/>
      <c r="H562" s="55"/>
      <c r="I562" s="55"/>
      <c r="J562" s="55"/>
    </row>
    <row r="563" spans="2:10" ht="15" customHeight="1">
      <c r="B563" s="65" t="s">
        <v>136</v>
      </c>
      <c r="C563" s="65"/>
      <c r="D563" s="65" t="s">
        <v>166</v>
      </c>
      <c r="E563" s="978" t="s">
        <v>300</v>
      </c>
      <c r="F563" s="978"/>
      <c r="G563" s="978"/>
      <c r="H563" s="978"/>
      <c r="I563" s="978"/>
      <c r="J563" s="978"/>
    </row>
    <row r="564" spans="2:10" ht="15" customHeight="1">
      <c r="B564" s="65"/>
      <c r="C564" s="65"/>
      <c r="D564" s="65"/>
      <c r="E564" s="978"/>
      <c r="F564" s="978"/>
      <c r="G564" s="978"/>
      <c r="H564" s="978"/>
      <c r="I564" s="978"/>
      <c r="J564" s="978"/>
    </row>
    <row r="565" spans="2:10" ht="15" customHeight="1">
      <c r="B565" s="55" t="s">
        <v>199</v>
      </c>
      <c r="C565" s="55"/>
      <c r="D565" s="65" t="s">
        <v>166</v>
      </c>
      <c r="E565" s="567" t="str">
        <f>E549</f>
        <v>Drs. Moch Puja Anwar</v>
      </c>
      <c r="F565" s="55"/>
      <c r="G565" s="55"/>
      <c r="H565" s="55"/>
      <c r="I565" s="55"/>
      <c r="J565" s="55"/>
    </row>
    <row r="566" spans="2:10" ht="15" customHeight="1">
      <c r="B566" s="55" t="s">
        <v>200</v>
      </c>
      <c r="C566" s="55"/>
      <c r="D566" s="65" t="s">
        <v>166</v>
      </c>
      <c r="E566" s="567" t="str">
        <f>E550</f>
        <v>Drs. Moch Kelik.S.D,M.Si</v>
      </c>
      <c r="F566" s="55"/>
      <c r="G566" s="55"/>
      <c r="H566" s="55"/>
      <c r="I566" s="55"/>
      <c r="J566" s="55"/>
    </row>
    <row r="567" spans="2:10" ht="15" customHeight="1">
      <c r="B567" s="55"/>
      <c r="C567" s="55"/>
      <c r="D567" s="55"/>
      <c r="E567" s="55"/>
      <c r="F567" s="55"/>
      <c r="G567" s="55"/>
      <c r="H567" s="55"/>
      <c r="I567" s="55"/>
      <c r="J567" s="55"/>
    </row>
    <row r="568" spans="2:10" ht="15" customHeight="1">
      <c r="B568" s="65" t="s">
        <v>202</v>
      </c>
      <c r="C568" s="55"/>
      <c r="D568" s="55"/>
      <c r="E568" s="55"/>
      <c r="F568" s="55"/>
      <c r="G568" s="55"/>
      <c r="H568" s="55"/>
      <c r="I568" s="55"/>
      <c r="J568" s="55"/>
    </row>
    <row r="569" spans="2:10" ht="15" customHeight="1">
      <c r="B569" s="939" t="s">
        <v>203</v>
      </c>
      <c r="C569" s="939"/>
      <c r="D569" s="939"/>
      <c r="E569" s="939"/>
      <c r="F569" s="1131" t="str">
        <f>F47</f>
        <v>15 Nopember 2017</v>
      </c>
      <c r="G569" s="1132"/>
      <c r="H569" s="1132"/>
      <c r="I569" s="1132"/>
      <c r="J569" s="1133"/>
    </row>
    <row r="570" spans="2:10" ht="15" customHeight="1">
      <c r="B570" s="1134" t="s">
        <v>204</v>
      </c>
      <c r="C570" s="1188"/>
      <c r="D570" s="1188"/>
      <c r="E570" s="1189"/>
      <c r="F570" s="563" t="s">
        <v>500</v>
      </c>
      <c r="G570" s="383" t="s">
        <v>740</v>
      </c>
      <c r="H570" s="322"/>
      <c r="I570" s="322"/>
      <c r="J570" s="323"/>
    </row>
    <row r="571" spans="2:10" ht="15" customHeight="1">
      <c r="B571" s="1190"/>
      <c r="C571" s="1191"/>
      <c r="D571" s="1191"/>
      <c r="E571" s="1192"/>
      <c r="F571" s="562" t="s">
        <v>508</v>
      </c>
      <c r="G571" s="384" t="s">
        <v>829</v>
      </c>
      <c r="H571" s="325"/>
      <c r="I571" s="325"/>
      <c r="J571" s="326"/>
    </row>
    <row r="572" spans="2:10" ht="15" customHeight="1">
      <c r="B572" s="1190"/>
      <c r="C572" s="1191"/>
      <c r="D572" s="1191"/>
      <c r="E572" s="1192"/>
      <c r="F572" s="562" t="s">
        <v>518</v>
      </c>
      <c r="G572" s="384" t="s">
        <v>741</v>
      </c>
      <c r="H572" s="325"/>
      <c r="I572" s="325"/>
      <c r="J572" s="326"/>
    </row>
    <row r="573" spans="2:10" ht="15" customHeight="1">
      <c r="B573" s="1190"/>
      <c r="C573" s="1191"/>
      <c r="D573" s="1191"/>
      <c r="E573" s="1192"/>
      <c r="F573" s="562" t="s">
        <v>529</v>
      </c>
      <c r="G573" s="384" t="s">
        <v>721</v>
      </c>
      <c r="H573" s="325"/>
      <c r="I573" s="325"/>
      <c r="J573" s="326"/>
    </row>
    <row r="574" spans="2:10" ht="15" customHeight="1">
      <c r="B574" s="1155" t="s">
        <v>205</v>
      </c>
      <c r="C574" s="1156"/>
      <c r="D574" s="1156"/>
      <c r="E574" s="1156"/>
      <c r="F574" s="1156"/>
      <c r="G574" s="1156"/>
      <c r="H574" s="1156"/>
      <c r="I574" s="1156"/>
      <c r="J574" s="1157"/>
    </row>
    <row r="575" spans="2:10" ht="15" customHeight="1">
      <c r="B575" s="1163" t="s">
        <v>742</v>
      </c>
      <c r="C575" s="1164"/>
      <c r="D575" s="1164"/>
      <c r="E575" s="1164"/>
      <c r="F575" s="1164"/>
      <c r="G575" s="1164"/>
      <c r="H575" s="1164"/>
      <c r="I575" s="1164"/>
      <c r="J575" s="1165"/>
    </row>
    <row r="576" spans="2:10" ht="15" customHeight="1">
      <c r="B576" s="1163"/>
      <c r="C576" s="1164"/>
      <c r="D576" s="1164"/>
      <c r="E576" s="1164"/>
      <c r="F576" s="1164"/>
      <c r="G576" s="1164"/>
      <c r="H576" s="1164"/>
      <c r="I576" s="1164"/>
      <c r="J576" s="1165"/>
    </row>
    <row r="577" spans="2:13" ht="15" customHeight="1">
      <c r="B577" s="1155" t="s">
        <v>206</v>
      </c>
      <c r="C577" s="1156"/>
      <c r="D577" s="1156"/>
      <c r="E577" s="1156"/>
      <c r="F577" s="1156"/>
      <c r="G577" s="1156"/>
      <c r="H577" s="1156"/>
      <c r="I577" s="1156"/>
      <c r="J577" s="1157"/>
    </row>
    <row r="578" spans="2:13" ht="15" customHeight="1">
      <c r="B578" s="1163" t="s">
        <v>743</v>
      </c>
      <c r="C578" s="1164"/>
      <c r="D578" s="1164"/>
      <c r="E578" s="1164"/>
      <c r="F578" s="1164"/>
      <c r="G578" s="1164"/>
      <c r="H578" s="1164"/>
      <c r="I578" s="1164"/>
      <c r="J578" s="1165"/>
    </row>
    <row r="579" spans="2:13" ht="15" customHeight="1">
      <c r="B579" s="1166"/>
      <c r="C579" s="1167"/>
      <c r="D579" s="1167"/>
      <c r="E579" s="1167"/>
      <c r="F579" s="1167"/>
      <c r="G579" s="1167"/>
      <c r="H579" s="1167"/>
      <c r="I579" s="1167"/>
      <c r="J579" s="1168"/>
    </row>
    <row r="580" spans="2:13" ht="15" customHeight="1">
      <c r="B580" s="55"/>
      <c r="C580" s="55"/>
      <c r="D580" s="55"/>
      <c r="E580" s="55"/>
      <c r="F580" s="55"/>
      <c r="G580" s="55"/>
      <c r="H580" s="55"/>
      <c r="I580" s="55"/>
      <c r="J580" s="55"/>
    </row>
    <row r="581" spans="2:13" ht="15" customHeight="1">
      <c r="B581" s="65" t="s">
        <v>220</v>
      </c>
      <c r="C581" s="55"/>
      <c r="D581" s="55"/>
      <c r="E581" s="55"/>
      <c r="F581" s="55"/>
      <c r="G581" s="55"/>
      <c r="H581" s="55"/>
      <c r="I581" s="55"/>
      <c r="J581" s="55"/>
    </row>
    <row r="582" spans="2:13" ht="15" customHeight="1">
      <c r="B582" s="939" t="s">
        <v>203</v>
      </c>
      <c r="C582" s="939"/>
      <c r="D582" s="939"/>
      <c r="E582" s="939"/>
      <c r="F582" s="1131" t="str">
        <f>F80</f>
        <v>17 Nopember 2017</v>
      </c>
      <c r="G582" s="1132"/>
      <c r="H582" s="1132"/>
      <c r="I582" s="1132"/>
      <c r="J582" s="1133"/>
    </row>
    <row r="583" spans="2:13" ht="15" customHeight="1">
      <c r="B583" s="1169" t="s">
        <v>204</v>
      </c>
      <c r="C583" s="1000"/>
      <c r="D583" s="1000"/>
      <c r="E583" s="1170"/>
      <c r="F583" s="563" t="s">
        <v>500</v>
      </c>
      <c r="G583" s="383" t="s">
        <v>744</v>
      </c>
      <c r="H583" s="322"/>
      <c r="I583" s="322"/>
      <c r="J583" s="323"/>
    </row>
    <row r="584" spans="2:13" ht="15" customHeight="1">
      <c r="B584" s="1002"/>
      <c r="C584" s="925"/>
      <c r="D584" s="925"/>
      <c r="E584" s="926"/>
      <c r="F584" s="562" t="s">
        <v>508</v>
      </c>
      <c r="G584" s="384" t="s">
        <v>745</v>
      </c>
      <c r="H584" s="325"/>
      <c r="I584" s="325"/>
      <c r="J584" s="326"/>
    </row>
    <row r="585" spans="2:13" ht="15" customHeight="1">
      <c r="B585" s="1002"/>
      <c r="C585" s="925"/>
      <c r="D585" s="925"/>
      <c r="E585" s="926"/>
      <c r="F585" s="562" t="s">
        <v>518</v>
      </c>
      <c r="G585" s="384" t="s">
        <v>746</v>
      </c>
      <c r="H585" s="325"/>
      <c r="I585" s="325"/>
      <c r="J585" s="326"/>
    </row>
    <row r="586" spans="2:13" ht="15" customHeight="1">
      <c r="B586" s="1155" t="s">
        <v>221</v>
      </c>
      <c r="C586" s="1156"/>
      <c r="D586" s="1156"/>
      <c r="E586" s="1156"/>
      <c r="F586" s="1156"/>
      <c r="G586" s="1156"/>
      <c r="H586" s="1156"/>
      <c r="I586" s="1156"/>
      <c r="J586" s="1157"/>
    </row>
    <row r="587" spans="2:13" ht="15" customHeight="1">
      <c r="B587" s="1163" t="s">
        <v>966</v>
      </c>
      <c r="C587" s="1164"/>
      <c r="D587" s="1164"/>
      <c r="E587" s="1164"/>
      <c r="F587" s="1164"/>
      <c r="G587" s="1164"/>
      <c r="H587" s="1164"/>
      <c r="I587" s="1164"/>
      <c r="J587" s="1165"/>
      <c r="M587" s="336"/>
    </row>
    <row r="588" spans="2:13" ht="15" customHeight="1">
      <c r="B588" s="1163"/>
      <c r="C588" s="1164"/>
      <c r="D588" s="1164"/>
      <c r="E588" s="1164"/>
      <c r="F588" s="1164"/>
      <c r="G588" s="1164"/>
      <c r="H588" s="1164"/>
      <c r="I588" s="1164"/>
      <c r="J588" s="1165"/>
    </row>
    <row r="589" spans="2:13" ht="15" customHeight="1">
      <c r="B589" s="1155" t="s">
        <v>206</v>
      </c>
      <c r="C589" s="1156"/>
      <c r="D589" s="1156"/>
      <c r="E589" s="1156"/>
      <c r="F589" s="1156"/>
      <c r="G589" s="1156"/>
      <c r="H589" s="1156"/>
      <c r="I589" s="1156"/>
      <c r="J589" s="1157"/>
    </row>
    <row r="590" spans="2:13" ht="15" customHeight="1">
      <c r="B590" s="1163" t="s">
        <v>747</v>
      </c>
      <c r="C590" s="1164"/>
      <c r="D590" s="1164"/>
      <c r="E590" s="1164"/>
      <c r="F590" s="1164"/>
      <c r="G590" s="1164"/>
      <c r="H590" s="1164"/>
      <c r="I590" s="1164"/>
      <c r="J590" s="1165"/>
    </row>
    <row r="591" spans="2:13" ht="15" customHeight="1">
      <c r="B591" s="1166"/>
      <c r="C591" s="1167"/>
      <c r="D591" s="1167"/>
      <c r="E591" s="1167"/>
      <c r="F591" s="1167"/>
      <c r="G591" s="1167"/>
      <c r="H591" s="1167"/>
      <c r="I591" s="1167"/>
      <c r="J591" s="1168"/>
    </row>
    <row r="592" spans="2:13" ht="15" customHeight="1">
      <c r="B592" s="316"/>
      <c r="C592" s="316"/>
      <c r="D592" s="316"/>
      <c r="E592" s="316"/>
      <c r="F592" s="316"/>
      <c r="G592" s="316"/>
      <c r="H592" s="316"/>
      <c r="I592" s="316"/>
      <c r="J592" s="316"/>
    </row>
    <row r="593" spans="1:10" ht="15" customHeight="1">
      <c r="B593" s="316"/>
      <c r="C593" s="316"/>
      <c r="D593" s="316"/>
      <c r="E593" s="316"/>
      <c r="F593" s="316"/>
      <c r="G593" s="316"/>
      <c r="H593" s="316"/>
      <c r="I593" s="316"/>
      <c r="J593" s="316"/>
    </row>
    <row r="594" spans="1:10" ht="15" customHeight="1">
      <c r="B594" s="316"/>
      <c r="C594" s="316"/>
      <c r="D594" s="316"/>
      <c r="E594" s="316"/>
      <c r="F594" s="316"/>
      <c r="G594" s="316"/>
      <c r="H594" s="316"/>
      <c r="I594" s="316"/>
      <c r="J594" s="316"/>
    </row>
    <row r="595" spans="1:10" ht="15" customHeight="1">
      <c r="B595" s="316"/>
      <c r="C595" s="316"/>
      <c r="D595" s="316"/>
      <c r="E595" s="316"/>
      <c r="F595" s="316"/>
      <c r="G595" s="316"/>
      <c r="H595" s="316"/>
      <c r="I595" s="316"/>
      <c r="J595" s="316"/>
    </row>
    <row r="596" spans="1:10" ht="15" customHeight="1">
      <c r="B596" s="316"/>
      <c r="C596" s="316"/>
      <c r="D596" s="316"/>
      <c r="E596" s="316"/>
      <c r="F596" s="316"/>
      <c r="G596" s="316"/>
      <c r="H596" s="316"/>
      <c r="I596" s="316"/>
      <c r="J596" s="316"/>
    </row>
    <row r="597" spans="1:10" ht="15" customHeight="1">
      <c r="B597" s="316"/>
      <c r="C597" s="316"/>
      <c r="D597" s="316"/>
      <c r="E597" s="316"/>
      <c r="F597" s="316"/>
      <c r="G597" s="316"/>
      <c r="H597" s="316"/>
      <c r="I597" s="316"/>
      <c r="J597" s="316"/>
    </row>
    <row r="598" spans="1:10" ht="15" customHeight="1">
      <c r="B598" s="316"/>
      <c r="C598" s="316"/>
      <c r="D598" s="316"/>
      <c r="E598" s="316"/>
      <c r="F598" s="316"/>
      <c r="G598" s="316"/>
      <c r="H598" s="316"/>
      <c r="I598" s="316"/>
      <c r="J598" s="316"/>
    </row>
    <row r="599" spans="1:10" ht="15" customHeight="1">
      <c r="B599" s="316"/>
      <c r="C599" s="316"/>
      <c r="D599" s="316"/>
      <c r="E599" s="316"/>
      <c r="F599" s="316"/>
      <c r="G599" s="316"/>
      <c r="H599" s="316"/>
      <c r="I599" s="316"/>
      <c r="J599" s="316"/>
    </row>
    <row r="600" spans="1:10" ht="15" customHeight="1">
      <c r="B600" s="316"/>
      <c r="C600" s="316"/>
      <c r="D600" s="316"/>
      <c r="E600" s="316"/>
      <c r="F600" s="316"/>
      <c r="G600" s="316"/>
      <c r="H600" s="316"/>
      <c r="I600" s="316"/>
      <c r="J600" s="316"/>
    </row>
    <row r="601" spans="1:10" ht="15" customHeight="1">
      <c r="A601" t="s">
        <v>988</v>
      </c>
      <c r="B601" s="316"/>
      <c r="C601" s="316"/>
      <c r="D601" s="316"/>
      <c r="E601" s="316"/>
      <c r="F601" s="316"/>
      <c r="G601" s="316"/>
      <c r="H601" s="316"/>
      <c r="I601" s="316"/>
      <c r="J601" s="316"/>
    </row>
    <row r="602" spans="1:10" ht="15" customHeight="1">
      <c r="B602" s="316"/>
      <c r="C602" s="316"/>
      <c r="D602" s="316"/>
      <c r="E602" s="316"/>
      <c r="F602" s="316"/>
      <c r="G602" s="316"/>
      <c r="H602" s="316"/>
      <c r="I602" s="316"/>
      <c r="J602" s="316"/>
    </row>
    <row r="603" spans="1:10" ht="15" customHeight="1">
      <c r="B603" s="316"/>
      <c r="C603" s="316"/>
      <c r="D603" s="316"/>
      <c r="E603" s="316"/>
      <c r="F603" s="316"/>
      <c r="G603" s="316"/>
      <c r="H603" s="316"/>
      <c r="I603" s="316"/>
      <c r="J603" s="316"/>
    </row>
    <row r="604" spans="1:10" ht="15" customHeight="1">
      <c r="B604" s="316"/>
      <c r="C604" s="316"/>
      <c r="D604" s="316"/>
      <c r="E604" s="316"/>
      <c r="F604" s="316"/>
      <c r="G604" s="316"/>
      <c r="H604" s="316"/>
      <c r="I604" s="316"/>
      <c r="J604" s="316"/>
    </row>
    <row r="605" spans="1:10" ht="15" customHeight="1">
      <c r="B605" s="316"/>
      <c r="C605" s="316"/>
      <c r="D605" s="316"/>
      <c r="E605" s="316"/>
      <c r="F605" s="316"/>
      <c r="G605" s="316"/>
      <c r="H605" s="316"/>
      <c r="I605" s="316"/>
      <c r="J605" s="316"/>
    </row>
    <row r="606" spans="1:10" ht="15" customHeight="1">
      <c r="B606" s="65" t="s">
        <v>137</v>
      </c>
      <c r="C606" s="65"/>
      <c r="D606" s="65" t="s">
        <v>166</v>
      </c>
      <c r="E606" s="978" t="s">
        <v>299</v>
      </c>
      <c r="F606" s="978"/>
      <c r="G606" s="978"/>
      <c r="H606" s="978"/>
      <c r="I606" s="978"/>
      <c r="J606" s="978"/>
    </row>
    <row r="607" spans="1:10" ht="15" customHeight="1">
      <c r="B607" s="55" t="s">
        <v>199</v>
      </c>
      <c r="C607" s="55"/>
      <c r="D607" s="65" t="s">
        <v>166</v>
      </c>
      <c r="E607" s="567" t="str">
        <f>E565</f>
        <v>Drs. Moch Puja Anwar</v>
      </c>
      <c r="F607" s="55"/>
      <c r="G607" s="55"/>
      <c r="H607" s="55"/>
      <c r="I607" s="55"/>
      <c r="J607" s="55"/>
    </row>
    <row r="608" spans="1:10" ht="15" customHeight="1">
      <c r="B608" s="55" t="s">
        <v>200</v>
      </c>
      <c r="C608" s="55"/>
      <c r="D608" s="65" t="s">
        <v>166</v>
      </c>
      <c r="E608" s="567" t="str">
        <f>E566</f>
        <v>Drs. Moch Kelik.S.D,M.Si</v>
      </c>
      <c r="F608" s="55"/>
      <c r="G608" s="55"/>
      <c r="H608" s="55"/>
      <c r="I608" s="55"/>
      <c r="J608" s="55"/>
    </row>
    <row r="609" spans="2:10" ht="15" customHeight="1">
      <c r="B609" s="55"/>
      <c r="C609" s="55"/>
      <c r="D609" s="55"/>
      <c r="E609" s="55"/>
      <c r="F609" s="55"/>
      <c r="G609" s="55"/>
      <c r="H609" s="55"/>
      <c r="I609" s="55"/>
      <c r="J609" s="55"/>
    </row>
    <row r="610" spans="2:10" ht="15" customHeight="1">
      <c r="B610" s="65" t="s">
        <v>223</v>
      </c>
      <c r="C610" s="55"/>
      <c r="D610" s="55"/>
      <c r="E610" s="55"/>
      <c r="F610" s="55"/>
      <c r="G610" s="55"/>
      <c r="H610" s="55"/>
      <c r="I610" s="55"/>
      <c r="J610" s="55"/>
    </row>
    <row r="611" spans="2:10" ht="15" customHeight="1">
      <c r="B611" s="939" t="s">
        <v>203</v>
      </c>
      <c r="C611" s="939"/>
      <c r="D611" s="939"/>
      <c r="E611" s="939"/>
      <c r="F611" s="1131" t="s">
        <v>960</v>
      </c>
      <c r="G611" s="1132"/>
      <c r="H611" s="1132"/>
      <c r="I611" s="1132"/>
      <c r="J611" s="1133"/>
    </row>
    <row r="612" spans="2:10" ht="15" customHeight="1">
      <c r="B612" s="1134" t="s">
        <v>204</v>
      </c>
      <c r="C612" s="908"/>
      <c r="D612" s="908"/>
      <c r="E612" s="1135"/>
      <c r="F612" s="563" t="s">
        <v>500</v>
      </c>
      <c r="G612" s="1246" t="s">
        <v>748</v>
      </c>
      <c r="H612" s="1246"/>
      <c r="I612" s="1246"/>
      <c r="J612" s="1247"/>
    </row>
    <row r="613" spans="2:10" ht="15" customHeight="1">
      <c r="B613" s="1136"/>
      <c r="C613" s="1137"/>
      <c r="D613" s="1137"/>
      <c r="E613" s="1138"/>
      <c r="F613" s="562" t="s">
        <v>508</v>
      </c>
      <c r="G613" s="1248" t="s">
        <v>749</v>
      </c>
      <c r="H613" s="1248"/>
      <c r="I613" s="1248"/>
      <c r="J613" s="1249"/>
    </row>
    <row r="614" spans="2:10" ht="15" customHeight="1">
      <c r="B614" s="1136"/>
      <c r="C614" s="1137"/>
      <c r="D614" s="1137"/>
      <c r="E614" s="1138"/>
      <c r="F614" s="562" t="s">
        <v>518</v>
      </c>
      <c r="G614" s="1248" t="s">
        <v>718</v>
      </c>
      <c r="H614" s="1248"/>
      <c r="I614" s="1248"/>
      <c r="J614" s="1249"/>
    </row>
    <row r="615" spans="2:10" ht="15" customHeight="1">
      <c r="B615" s="1136"/>
      <c r="C615" s="1137"/>
      <c r="D615" s="1137"/>
      <c r="E615" s="1138"/>
      <c r="F615" s="562" t="s">
        <v>529</v>
      </c>
      <c r="G615" s="1248" t="s">
        <v>750</v>
      </c>
      <c r="H615" s="1248"/>
      <c r="I615" s="1248"/>
      <c r="J615" s="1249"/>
    </row>
    <row r="616" spans="2:10" ht="15" customHeight="1">
      <c r="B616" s="1136"/>
      <c r="C616" s="1137"/>
      <c r="D616" s="1137"/>
      <c r="E616" s="1138"/>
      <c r="F616" s="562" t="s">
        <v>530</v>
      </c>
      <c r="G616" s="1248" t="s">
        <v>751</v>
      </c>
      <c r="H616" s="1248"/>
      <c r="I616" s="1248"/>
      <c r="J616" s="1249"/>
    </row>
    <row r="617" spans="2:10" ht="15" customHeight="1">
      <c r="B617" s="1219" t="s">
        <v>224</v>
      </c>
      <c r="C617" s="1220"/>
      <c r="D617" s="1220"/>
      <c r="E617" s="1220"/>
      <c r="F617" s="1220"/>
      <c r="G617" s="1220"/>
      <c r="H617" s="1220"/>
      <c r="I617" s="1220"/>
      <c r="J617" s="1221"/>
    </row>
    <row r="618" spans="2:10" ht="15" customHeight="1">
      <c r="B618" s="1222"/>
      <c r="C618" s="1223"/>
      <c r="D618" s="1223"/>
      <c r="E618" s="1223"/>
      <c r="F618" s="1223"/>
      <c r="G618" s="1223"/>
      <c r="H618" s="1223"/>
      <c r="I618" s="1223"/>
      <c r="J618" s="1224"/>
    </row>
    <row r="619" spans="2:10" ht="15" customHeight="1">
      <c r="B619" s="1163" t="s">
        <v>752</v>
      </c>
      <c r="C619" s="1164"/>
      <c r="D619" s="1164"/>
      <c r="E619" s="1164"/>
      <c r="F619" s="1164"/>
      <c r="G619" s="1164"/>
      <c r="H619" s="1164"/>
      <c r="I619" s="1164"/>
      <c r="J619" s="1165"/>
    </row>
    <row r="620" spans="2:10" ht="15" customHeight="1">
      <c r="B620" s="1163"/>
      <c r="C620" s="1164"/>
      <c r="D620" s="1164"/>
      <c r="E620" s="1164"/>
      <c r="F620" s="1164"/>
      <c r="G620" s="1164"/>
      <c r="H620" s="1164"/>
      <c r="I620" s="1164"/>
      <c r="J620" s="1165"/>
    </row>
    <row r="621" spans="2:10" ht="15" customHeight="1">
      <c r="B621" s="1166"/>
      <c r="C621" s="1167"/>
      <c r="D621" s="1167"/>
      <c r="E621" s="1167"/>
      <c r="F621" s="1167"/>
      <c r="G621" s="1167"/>
      <c r="H621" s="1167"/>
      <c r="I621" s="1167"/>
      <c r="J621" s="1168"/>
    </row>
    <row r="622" spans="2:10" ht="15" customHeight="1">
      <c r="B622" s="555"/>
      <c r="C622" s="555"/>
      <c r="D622" s="555"/>
      <c r="E622" s="555"/>
      <c r="F622" s="555"/>
      <c r="G622" s="555"/>
      <c r="H622" s="555"/>
      <c r="I622" s="555"/>
      <c r="J622" s="555"/>
    </row>
    <row r="623" spans="2:10" ht="15" customHeight="1">
      <c r="B623"/>
      <c r="C623" s="55"/>
      <c r="D623" s="55"/>
      <c r="E623" s="55"/>
      <c r="F623" s="945" t="s">
        <v>986</v>
      </c>
      <c r="G623" s="945"/>
      <c r="H623" s="994"/>
      <c r="I623" s="994"/>
      <c r="J623" s="555"/>
    </row>
    <row r="624" spans="2:10" ht="15" customHeight="1">
      <c r="B624" s="945" t="s">
        <v>778</v>
      </c>
      <c r="C624" s="945"/>
      <c r="D624" s="945"/>
      <c r="E624" s="945"/>
      <c r="F624" s="945" t="s">
        <v>498</v>
      </c>
      <c r="G624" s="945"/>
      <c r="H624" s="165"/>
      <c r="I624" s="165"/>
      <c r="J624" s="555"/>
    </row>
    <row r="625" spans="2:10" ht="15" customHeight="1">
      <c r="B625" s="55"/>
      <c r="C625" s="55"/>
      <c r="D625" s="55"/>
      <c r="F625" s="55"/>
      <c r="G625" s="164"/>
      <c r="H625" s="164"/>
      <c r="I625" s="544"/>
      <c r="J625" s="555"/>
    </row>
    <row r="626" spans="2:10" ht="15" customHeight="1">
      <c r="B626" s="55"/>
      <c r="C626" s="55"/>
      <c r="D626" s="55"/>
      <c r="F626" s="55"/>
      <c r="G626" s="55"/>
      <c r="H626" s="55"/>
      <c r="I626" s="221"/>
      <c r="J626" s="555"/>
    </row>
    <row r="627" spans="2:10" ht="15" customHeight="1">
      <c r="B627" s="1251" t="str">
        <f>'Data diri'!E8</f>
        <v>Drs. Moch Puja Anwar</v>
      </c>
      <c r="C627" s="1251"/>
      <c r="D627" s="1251"/>
      <c r="E627" s="342"/>
      <c r="F627" s="1251" t="str">
        <f>'Data diri'!E38</f>
        <v>Drs. Moch Kelik.S.D,M.Si</v>
      </c>
      <c r="G627" s="1251"/>
      <c r="H627" s="1251"/>
      <c r="J627" s="555"/>
    </row>
    <row r="628" spans="2:10" ht="15" customHeight="1">
      <c r="B628" s="342" t="s">
        <v>301</v>
      </c>
      <c r="C628" s="1250" t="str">
        <f>'Data diri'!E15</f>
        <v>196312261988031003</v>
      </c>
      <c r="D628" s="1251"/>
      <c r="E628" s="1251"/>
      <c r="F628" s="342" t="s">
        <v>301</v>
      </c>
      <c r="G628" s="615" t="str">
        <f>'Data diri'!E39</f>
        <v>196405241985121002</v>
      </c>
      <c r="H628" s="451"/>
      <c r="J628" s="555"/>
    </row>
    <row r="629" spans="2:10" ht="15" customHeight="1">
      <c r="B629"/>
      <c r="C629" s="55"/>
      <c r="D629" s="55"/>
      <c r="E629" s="55"/>
      <c r="F629" s="55"/>
      <c r="G629" s="55"/>
      <c r="H629" s="55"/>
      <c r="I629" s="55"/>
      <c r="J629" s="555"/>
    </row>
    <row r="630" spans="2:10" ht="15" customHeight="1">
      <c r="B630"/>
      <c r="C630" s="55"/>
      <c r="D630" s="165" t="s">
        <v>450</v>
      </c>
      <c r="E630" s="165"/>
      <c r="F630" s="165"/>
      <c r="G630" s="165"/>
      <c r="H630" s="55"/>
      <c r="I630" s="55"/>
      <c r="J630" s="555"/>
    </row>
    <row r="631" spans="2:10" ht="15" customHeight="1">
      <c r="B631"/>
      <c r="C631" s="55"/>
      <c r="D631" s="178" t="s">
        <v>971</v>
      </c>
      <c r="E631" s="178"/>
      <c r="F631" s="178"/>
      <c r="G631" s="178"/>
      <c r="H631" s="55"/>
      <c r="I631" s="55"/>
      <c r="J631" s="555"/>
    </row>
    <row r="632" spans="2:10" ht="15" customHeight="1">
      <c r="B632"/>
      <c r="C632" s="55"/>
      <c r="D632" s="55"/>
      <c r="H632" s="55"/>
      <c r="I632" s="55"/>
      <c r="J632" s="555"/>
    </row>
    <row r="633" spans="2:10" ht="15" customHeight="1">
      <c r="B633"/>
      <c r="C633" s="55"/>
      <c r="D633" s="55"/>
      <c r="E633" s="541"/>
      <c r="F633" s="541"/>
      <c r="G633" s="541"/>
      <c r="H633" s="55"/>
      <c r="I633" s="55"/>
      <c r="J633" s="555"/>
    </row>
    <row r="634" spans="2:10" ht="15" customHeight="1">
      <c r="B634"/>
      <c r="C634" s="55"/>
      <c r="D634" s="55" t="str">
        <f>'Data diri'!E44</f>
        <v>Drs. Moch Kelik.S.D,M.Si</v>
      </c>
      <c r="E634" s="589"/>
      <c r="F634" s="589"/>
      <c r="G634" s="589"/>
      <c r="H634" s="589"/>
      <c r="I634" s="542"/>
      <c r="J634" s="555"/>
    </row>
    <row r="635" spans="2:10" ht="15" customHeight="1">
      <c r="B635"/>
      <c r="C635" s="55"/>
      <c r="D635" s="620" t="s">
        <v>301</v>
      </c>
      <c r="E635" s="540" t="str">
        <f>'Data diri'!E45</f>
        <v>196405241985121002</v>
      </c>
      <c r="F635" s="432"/>
      <c r="G635" s="453"/>
      <c r="H635" s="427"/>
      <c r="I635" s="340"/>
      <c r="J635" s="555"/>
    </row>
    <row r="636" spans="2:10" ht="15" customHeight="1">
      <c r="B636" s="555"/>
      <c r="C636" s="555"/>
      <c r="D636" s="555"/>
      <c r="E636" s="555"/>
      <c r="F636" s="555"/>
      <c r="G636" s="555"/>
      <c r="H636" s="555"/>
      <c r="I636" s="555"/>
      <c r="J636" s="555"/>
    </row>
    <row r="637" spans="2:10" ht="15" customHeight="1">
      <c r="B637" s="555"/>
      <c r="C637" s="555"/>
      <c r="D637" s="555"/>
      <c r="E637" s="555"/>
      <c r="F637" s="555"/>
      <c r="G637" s="555"/>
      <c r="H637" s="555"/>
      <c r="I637" s="555"/>
      <c r="J637" s="555"/>
    </row>
    <row r="638" spans="2:10" ht="15" customHeight="1">
      <c r="B638" s="555"/>
      <c r="C638" s="555"/>
      <c r="D638" s="555"/>
      <c r="E638" s="555"/>
      <c r="F638" s="555"/>
      <c r="G638" s="555"/>
      <c r="H638" s="555"/>
      <c r="I638" s="555"/>
      <c r="J638" s="555"/>
    </row>
    <row r="639" spans="2:10" ht="15" customHeight="1">
      <c r="B639" s="555"/>
      <c r="C639" s="555"/>
      <c r="D639" s="555"/>
      <c r="E639" s="555"/>
      <c r="F639" s="555"/>
      <c r="G639" s="555"/>
      <c r="H639" s="555"/>
      <c r="I639" s="555"/>
      <c r="J639" s="555"/>
    </row>
    <row r="640" spans="2:10" ht="15" customHeight="1">
      <c r="B640" s="555"/>
      <c r="C640" s="555"/>
      <c r="D640" s="555"/>
      <c r="E640" s="555"/>
      <c r="F640" s="555"/>
      <c r="G640" s="555"/>
      <c r="H640" s="555"/>
      <c r="I640" s="555"/>
      <c r="J640" s="555"/>
    </row>
    <row r="641" spans="2:10" ht="15" customHeight="1">
      <c r="B641" s="555"/>
      <c r="C641" s="555"/>
      <c r="D641" s="555"/>
      <c r="E641" s="555"/>
      <c r="F641" s="555"/>
      <c r="G641" s="555"/>
      <c r="H641" s="555"/>
      <c r="I641" s="555"/>
      <c r="J641" s="555"/>
    </row>
    <row r="642" spans="2:10" ht="15" customHeight="1">
      <c r="B642" s="555"/>
      <c r="C642" s="555"/>
      <c r="D642" s="555"/>
      <c r="E642" s="555"/>
      <c r="F642" s="555"/>
      <c r="G642" s="555"/>
      <c r="H642" s="555"/>
      <c r="I642" s="555"/>
      <c r="J642" s="555"/>
    </row>
    <row r="643" spans="2:10" ht="15" customHeight="1">
      <c r="B643" s="555"/>
      <c r="C643" s="555"/>
      <c r="D643" s="555"/>
      <c r="E643" s="555"/>
      <c r="F643" s="555"/>
      <c r="G643" s="555"/>
      <c r="H643" s="555"/>
      <c r="I643" s="555"/>
      <c r="J643" s="555"/>
    </row>
    <row r="644" spans="2:10" ht="15" customHeight="1">
      <c r="B644" s="555"/>
      <c r="C644" s="555"/>
      <c r="D644" s="555"/>
      <c r="E644" s="555"/>
      <c r="F644" s="555"/>
      <c r="G644" s="555"/>
      <c r="H644" s="555"/>
      <c r="I644" s="555"/>
      <c r="J644" s="555"/>
    </row>
    <row r="645" spans="2:10" ht="15" customHeight="1">
      <c r="B645" s="555"/>
      <c r="C645" s="555"/>
      <c r="D645" s="555"/>
      <c r="E645" s="555"/>
      <c r="F645" s="555"/>
      <c r="G645" s="555"/>
      <c r="H645" s="555"/>
      <c r="I645" s="555"/>
      <c r="J645" s="555"/>
    </row>
    <row r="646" spans="2:10" ht="15" customHeight="1">
      <c r="B646" s="555"/>
      <c r="C646" s="555"/>
      <c r="D646" s="555"/>
      <c r="E646" s="555"/>
      <c r="F646" s="555"/>
      <c r="G646" s="555"/>
      <c r="H646" s="555"/>
      <c r="I646" s="555"/>
      <c r="J646" s="555"/>
    </row>
    <row r="647" spans="2:10" ht="15" customHeight="1">
      <c r="B647" s="555"/>
      <c r="C647" s="555"/>
      <c r="D647" s="555"/>
      <c r="E647" s="555"/>
      <c r="F647" s="555"/>
      <c r="G647" s="555"/>
      <c r="H647" s="555"/>
      <c r="I647" s="555"/>
      <c r="J647" s="555"/>
    </row>
    <row r="648" spans="2:10" ht="15" customHeight="1">
      <c r="B648" s="555"/>
      <c r="C648" s="555"/>
      <c r="D648" s="555"/>
      <c r="E648" s="555"/>
      <c r="F648" s="555"/>
      <c r="G648" s="555"/>
      <c r="H648" s="555"/>
      <c r="I648" s="555"/>
      <c r="J648" s="555"/>
    </row>
    <row r="649" spans="2:10" ht="15" customHeight="1">
      <c r="B649" s="555"/>
      <c r="C649" s="555"/>
      <c r="D649" s="555"/>
      <c r="E649" s="555"/>
      <c r="F649" s="555"/>
      <c r="G649" s="555"/>
      <c r="H649" s="555"/>
      <c r="I649" s="555"/>
      <c r="J649" s="555"/>
    </row>
    <row r="650" spans="2:10" ht="15" customHeight="1">
      <c r="B650" s="555"/>
      <c r="C650" s="555"/>
      <c r="D650" s="555"/>
      <c r="E650" s="555"/>
      <c r="F650" s="555"/>
      <c r="G650" s="555"/>
      <c r="H650" s="555"/>
      <c r="I650" s="555"/>
      <c r="J650" s="555"/>
    </row>
    <row r="651" spans="2:10" ht="15" customHeight="1">
      <c r="B651" s="555"/>
      <c r="C651" s="555"/>
      <c r="D651" s="555"/>
      <c r="E651" s="555"/>
      <c r="F651" s="555"/>
      <c r="G651" s="555"/>
      <c r="H651" s="555"/>
      <c r="I651" s="555"/>
      <c r="J651" s="555"/>
    </row>
    <row r="652" spans="2:10" ht="15" customHeight="1">
      <c r="B652" s="555"/>
      <c r="C652" s="555"/>
      <c r="D652" s="555"/>
      <c r="E652" s="555"/>
      <c r="F652" s="555"/>
      <c r="G652" s="555"/>
      <c r="H652" s="555"/>
      <c r="I652" s="555"/>
      <c r="J652" s="555"/>
    </row>
    <row r="653" spans="2:10" ht="15" customHeight="1">
      <c r="B653" s="555"/>
      <c r="C653" s="555"/>
      <c r="D653" s="555"/>
      <c r="E653" s="555"/>
      <c r="F653" s="555"/>
      <c r="G653" s="555"/>
      <c r="H653" s="555"/>
      <c r="I653" s="555"/>
      <c r="J653" s="555"/>
    </row>
    <row r="654" spans="2:10" ht="15" customHeight="1">
      <c r="B654" s="555"/>
      <c r="C654" s="555"/>
      <c r="D654" s="555"/>
      <c r="E654" s="555"/>
      <c r="F654" s="555"/>
      <c r="G654" s="555"/>
      <c r="H654" s="555"/>
      <c r="I654" s="555"/>
      <c r="J654" s="555"/>
    </row>
    <row r="655" spans="2:10" ht="15" customHeight="1">
      <c r="B655" s="555"/>
      <c r="C655" s="555"/>
      <c r="D655" s="555"/>
      <c r="E655" s="555"/>
      <c r="F655" s="555"/>
      <c r="G655" s="555"/>
      <c r="H655" s="555"/>
      <c r="I655" s="555"/>
      <c r="J655" s="555"/>
    </row>
    <row r="656" spans="2:10" ht="15" customHeight="1">
      <c r="B656" s="555"/>
      <c r="C656" s="555"/>
      <c r="D656" s="555"/>
      <c r="E656" s="555"/>
      <c r="F656" s="555"/>
      <c r="G656" s="555"/>
      <c r="H656" s="555"/>
      <c r="I656" s="555"/>
      <c r="J656" s="555"/>
    </row>
    <row r="657" spans="2:10" ht="15" customHeight="1">
      <c r="B657" s="555"/>
      <c r="C657" s="555"/>
      <c r="D657" s="555"/>
      <c r="E657" s="555"/>
      <c r="F657" s="555"/>
      <c r="G657" s="555"/>
      <c r="H657" s="555"/>
      <c r="I657" s="555"/>
      <c r="J657" s="555"/>
    </row>
    <row r="658" spans="2:10" ht="15" customHeight="1">
      <c r="B658" s="555"/>
      <c r="C658" s="555"/>
      <c r="D658" s="555"/>
      <c r="E658" s="555"/>
      <c r="F658" s="555"/>
      <c r="G658" s="555"/>
      <c r="H658" s="555"/>
      <c r="I658" s="555"/>
      <c r="J658" s="555"/>
    </row>
    <row r="659" spans="2:10" ht="15" customHeight="1">
      <c r="B659" s="555"/>
      <c r="C659" s="555"/>
      <c r="D659" s="555"/>
      <c r="E659" s="555"/>
      <c r="F659" s="555"/>
      <c r="G659" s="555"/>
      <c r="H659" s="555"/>
      <c r="I659" s="555"/>
      <c r="J659" s="555"/>
    </row>
    <row r="660" spans="2:10" ht="15" customHeight="1">
      <c r="B660" s="555"/>
      <c r="C660" s="555"/>
      <c r="D660" s="555"/>
      <c r="E660" s="555"/>
      <c r="F660" s="555"/>
      <c r="G660" s="555"/>
      <c r="H660" s="555"/>
      <c r="I660" s="555"/>
      <c r="J660" s="555"/>
    </row>
    <row r="661" spans="2:10" ht="15" customHeight="1">
      <c r="B661" s="555"/>
      <c r="C661" s="555"/>
      <c r="D661" s="555"/>
      <c r="E661" s="555"/>
      <c r="F661" s="555"/>
      <c r="G661" s="555"/>
      <c r="H661" s="555"/>
      <c r="I661" s="555"/>
      <c r="J661" s="555"/>
    </row>
    <row r="662" spans="2:10">
      <c r="B662" s="555"/>
      <c r="C662" s="555"/>
      <c r="D662" s="555"/>
      <c r="E662" s="555"/>
      <c r="F662" s="555"/>
      <c r="G662" s="555"/>
      <c r="H662" s="555"/>
      <c r="I662" s="555"/>
      <c r="J662" s="555"/>
    </row>
    <row r="663" spans="2:10">
      <c r="B663" s="555"/>
      <c r="C663" s="555"/>
      <c r="D663" s="555"/>
      <c r="E663" s="555"/>
      <c r="F663" s="555"/>
      <c r="G663" s="555"/>
      <c r="H663" s="555"/>
      <c r="I663" s="555"/>
      <c r="J663" s="555"/>
    </row>
    <row r="664" spans="2:10">
      <c r="B664" s="555"/>
      <c r="C664" s="555"/>
      <c r="D664" s="555"/>
      <c r="E664" s="555"/>
      <c r="F664" s="555"/>
      <c r="G664" s="555"/>
      <c r="H664" s="555"/>
      <c r="I664" s="555"/>
      <c r="J664" s="555"/>
    </row>
    <row r="665" spans="2:10">
      <c r="B665" s="555"/>
      <c r="C665" s="555"/>
      <c r="D665" s="555"/>
      <c r="E665" s="555"/>
      <c r="F665" s="555"/>
      <c r="G665" s="555"/>
      <c r="H665" s="555"/>
      <c r="I665" s="555"/>
      <c r="J665" s="555"/>
    </row>
    <row r="666" spans="2:10">
      <c r="B666" s="555"/>
      <c r="C666" s="555"/>
      <c r="D666" s="555"/>
      <c r="E666" s="555"/>
      <c r="F666" s="555"/>
      <c r="G666" s="555"/>
      <c r="H666" s="555"/>
      <c r="I666" s="555"/>
      <c r="J666" s="555"/>
    </row>
    <row r="667" spans="2:10">
      <c r="B667" s="555"/>
      <c r="C667" s="555"/>
      <c r="D667" s="555"/>
      <c r="E667" s="555"/>
      <c r="F667" s="555"/>
      <c r="G667" s="555"/>
      <c r="H667" s="555"/>
      <c r="I667" s="555"/>
      <c r="J667" s="555"/>
    </row>
    <row r="668" spans="2:10">
      <c r="B668" s="555"/>
      <c r="C668" s="555"/>
      <c r="D668" s="555"/>
      <c r="E668" s="555"/>
      <c r="F668" s="555"/>
      <c r="G668" s="555"/>
      <c r="H668" s="555"/>
      <c r="I668" s="555"/>
      <c r="J668" s="555"/>
    </row>
    <row r="669" spans="2:10">
      <c r="B669" s="55"/>
      <c r="C669" s="55"/>
      <c r="D669" s="55"/>
      <c r="E669" s="55"/>
      <c r="F669" s="55"/>
      <c r="G669" s="55"/>
      <c r="H669" s="55"/>
      <c r="I669" s="55"/>
      <c r="J669" s="55"/>
    </row>
    <row r="670" spans="2:10">
      <c r="B670" s="55"/>
      <c r="C670" s="55"/>
      <c r="D670" s="55"/>
      <c r="E670" s="55"/>
      <c r="F670" s="55"/>
      <c r="G670" s="55"/>
      <c r="H670" s="55"/>
      <c r="I670" s="55"/>
      <c r="J670" s="55"/>
    </row>
    <row r="671" spans="2:10">
      <c r="B671" s="55"/>
      <c r="C671" s="55"/>
      <c r="D671" s="55"/>
      <c r="E671" s="55"/>
      <c r="F671" s="55"/>
      <c r="G671" s="55"/>
      <c r="H671" s="55"/>
      <c r="I671" s="55"/>
      <c r="J671" s="55"/>
    </row>
    <row r="672" spans="2:10">
      <c r="B672" s="55"/>
      <c r="C672" s="55"/>
      <c r="D672" s="55"/>
      <c r="E672" s="55"/>
      <c r="F672" s="55"/>
      <c r="G672" s="55"/>
      <c r="H672" s="55"/>
      <c r="I672" s="55"/>
      <c r="J672" s="55"/>
    </row>
    <row r="673" spans="2:10">
      <c r="B673" s="55"/>
      <c r="C673" s="55"/>
      <c r="D673" s="55"/>
      <c r="E673" s="55"/>
      <c r="F673" s="55"/>
      <c r="G673" s="55"/>
      <c r="H673" s="55"/>
      <c r="I673" s="55"/>
      <c r="J673" s="55"/>
    </row>
    <row r="674" spans="2:10">
      <c r="B674" s="55"/>
      <c r="C674" s="55"/>
      <c r="D674" s="55"/>
      <c r="E674" s="55"/>
      <c r="F674" s="55"/>
      <c r="G674" s="55"/>
      <c r="H674" s="55"/>
      <c r="I674" s="55"/>
      <c r="J674" s="55"/>
    </row>
    <row r="675" spans="2:10">
      <c r="B675" s="55"/>
      <c r="C675" s="55"/>
      <c r="D675" s="55"/>
      <c r="E675" s="55"/>
      <c r="F675" s="55"/>
      <c r="G675" s="55"/>
      <c r="H675" s="55"/>
      <c r="I675" s="55"/>
      <c r="J675" s="55"/>
    </row>
    <row r="676" spans="2:10">
      <c r="B676" s="55"/>
      <c r="C676" s="55"/>
      <c r="D676" s="55"/>
      <c r="E676" s="55"/>
      <c r="F676" s="55"/>
      <c r="G676" s="55"/>
      <c r="H676" s="55"/>
      <c r="I676" s="55"/>
      <c r="J676" s="55"/>
    </row>
    <row r="677" spans="2:10">
      <c r="B677" s="55"/>
      <c r="C677" s="55"/>
      <c r="D677" s="55"/>
      <c r="E677" s="55"/>
      <c r="F677" s="55"/>
      <c r="G677" s="55"/>
      <c r="H677" s="55"/>
      <c r="I677" s="55"/>
      <c r="J677" s="55"/>
    </row>
    <row r="678" spans="2:10">
      <c r="B678" s="55"/>
      <c r="C678" s="55"/>
      <c r="D678" s="55"/>
      <c r="E678" s="55"/>
      <c r="F678" s="55"/>
      <c r="G678" s="55"/>
      <c r="H678" s="55"/>
      <c r="I678" s="55"/>
      <c r="J678" s="55"/>
    </row>
    <row r="679" spans="2:10">
      <c r="B679" s="55"/>
      <c r="C679" s="55"/>
      <c r="D679" s="55"/>
      <c r="E679" s="55"/>
      <c r="F679" s="55"/>
      <c r="G679" s="55"/>
      <c r="H679" s="55"/>
      <c r="I679" s="55"/>
      <c r="J679" s="55"/>
    </row>
    <row r="680" spans="2:10">
      <c r="B680" s="55"/>
      <c r="C680" s="55"/>
      <c r="D680" s="55"/>
      <c r="E680" s="55"/>
      <c r="F680" s="55"/>
      <c r="G680" s="55"/>
      <c r="H680" s="55"/>
      <c r="I680" s="55"/>
      <c r="J680" s="55"/>
    </row>
    <row r="681" spans="2:10">
      <c r="B681" s="55"/>
      <c r="C681" s="55"/>
      <c r="D681" s="55"/>
      <c r="E681" s="55"/>
      <c r="F681" s="55"/>
      <c r="G681" s="55"/>
      <c r="H681" s="55"/>
      <c r="I681" s="55"/>
      <c r="J681" s="55"/>
    </row>
    <row r="682" spans="2:10">
      <c r="B682" s="55"/>
      <c r="C682" s="55"/>
      <c r="D682" s="55"/>
      <c r="E682" s="55"/>
      <c r="F682" s="55"/>
      <c r="G682" s="55"/>
      <c r="H682" s="55"/>
      <c r="I682" s="55"/>
      <c r="J682" s="55"/>
    </row>
    <row r="683" spans="2:10">
      <c r="B683" s="55"/>
      <c r="C683" s="55"/>
      <c r="D683" s="55"/>
      <c r="E683" s="55"/>
      <c r="F683" s="55"/>
      <c r="G683" s="55"/>
      <c r="H683" s="55"/>
      <c r="I683" s="55"/>
      <c r="J683" s="55"/>
    </row>
    <row r="684" spans="2:10">
      <c r="B684" s="55"/>
      <c r="C684" s="55"/>
      <c r="D684" s="55"/>
      <c r="E684" s="55"/>
      <c r="F684" s="55"/>
      <c r="G684" s="55"/>
      <c r="H684" s="55"/>
      <c r="I684" s="55"/>
      <c r="J684" s="55"/>
    </row>
    <row r="685" spans="2:10">
      <c r="B685" s="55"/>
      <c r="C685" s="55"/>
      <c r="D685" s="55"/>
      <c r="E685" s="55"/>
      <c r="F685" s="55"/>
      <c r="G685" s="55"/>
      <c r="H685" s="55"/>
      <c r="I685" s="55"/>
      <c r="J685" s="55"/>
    </row>
    <row r="686" spans="2:10">
      <c r="B686" s="55"/>
      <c r="C686" s="55"/>
      <c r="D686" s="55"/>
      <c r="E686" s="55"/>
      <c r="F686" s="55"/>
      <c r="G686" s="55"/>
      <c r="H686" s="55"/>
      <c r="I686" s="55"/>
      <c r="J686" s="55"/>
    </row>
    <row r="687" spans="2:10">
      <c r="B687" s="55"/>
      <c r="C687" s="55"/>
      <c r="D687" s="55"/>
      <c r="E687" s="55"/>
      <c r="F687" s="55"/>
      <c r="G687" s="55"/>
      <c r="H687" s="55"/>
      <c r="I687" s="55"/>
      <c r="J687" s="55"/>
    </row>
    <row r="688" spans="2:10">
      <c r="B688" s="55"/>
      <c r="C688" s="55"/>
      <c r="D688" s="55"/>
      <c r="E688" s="55"/>
      <c r="F688" s="55"/>
      <c r="G688" s="55"/>
      <c r="H688" s="55"/>
      <c r="I688" s="55"/>
      <c r="J688" s="55"/>
    </row>
    <row r="689" spans="2:10">
      <c r="B689" s="55"/>
      <c r="C689" s="55"/>
      <c r="D689" s="55"/>
      <c r="E689" s="55"/>
      <c r="F689" s="55"/>
      <c r="G689" s="55"/>
      <c r="H689" s="55"/>
      <c r="I689" s="55"/>
      <c r="J689" s="55"/>
    </row>
    <row r="690" spans="2:10">
      <c r="B690" s="55"/>
      <c r="C690" s="55"/>
      <c r="D690" s="55"/>
      <c r="E690" s="55"/>
      <c r="F690" s="55"/>
      <c r="G690" s="55"/>
      <c r="H690" s="55"/>
      <c r="I690" s="55"/>
      <c r="J690" s="55"/>
    </row>
    <row r="691" spans="2:10">
      <c r="B691" s="55"/>
      <c r="C691" s="55"/>
      <c r="D691" s="55"/>
      <c r="E691" s="55"/>
      <c r="F691" s="55"/>
      <c r="G691" s="55"/>
      <c r="H691" s="55"/>
      <c r="I691" s="55"/>
      <c r="J691" s="55"/>
    </row>
    <row r="692" spans="2:10">
      <c r="B692" s="55"/>
      <c r="C692" s="55"/>
      <c r="D692" s="55"/>
      <c r="E692" s="55"/>
      <c r="F692" s="55"/>
      <c r="G692" s="55"/>
      <c r="H692" s="55"/>
      <c r="I692" s="55"/>
      <c r="J692" s="55"/>
    </row>
    <row r="693" spans="2:10">
      <c r="B693" s="55"/>
      <c r="C693" s="55"/>
      <c r="D693" s="55"/>
      <c r="E693" s="55"/>
      <c r="F693" s="55"/>
      <c r="G693" s="55"/>
      <c r="H693" s="55"/>
      <c r="I693" s="55"/>
      <c r="J693" s="55"/>
    </row>
    <row r="694" spans="2:10">
      <c r="B694" s="55"/>
      <c r="C694" s="55"/>
      <c r="D694" s="55"/>
      <c r="E694" s="55"/>
      <c r="F694" s="55"/>
      <c r="G694" s="55"/>
      <c r="H694" s="55"/>
      <c r="I694" s="55"/>
      <c r="J694" s="55"/>
    </row>
    <row r="695" spans="2:10">
      <c r="B695" s="55"/>
      <c r="C695" s="55"/>
      <c r="D695" s="55"/>
      <c r="E695" s="55"/>
      <c r="F695" s="55"/>
      <c r="G695" s="55"/>
      <c r="H695" s="55"/>
      <c r="I695" s="55"/>
      <c r="J695" s="55"/>
    </row>
    <row r="696" spans="2:10">
      <c r="B696" s="55"/>
      <c r="C696" s="55"/>
      <c r="D696" s="55"/>
      <c r="E696" s="55"/>
      <c r="F696" s="55"/>
      <c r="G696" s="55"/>
      <c r="H696" s="55"/>
      <c r="I696" s="55"/>
      <c r="J696" s="55"/>
    </row>
    <row r="697" spans="2:10">
      <c r="B697" s="55"/>
      <c r="C697" s="55"/>
      <c r="D697" s="55"/>
      <c r="E697" s="55"/>
      <c r="F697" s="55"/>
      <c r="G697" s="55"/>
      <c r="H697" s="55"/>
      <c r="I697" s="55"/>
      <c r="J697" s="55"/>
    </row>
    <row r="698" spans="2:10">
      <c r="B698" s="55"/>
      <c r="C698" s="55"/>
      <c r="D698" s="55"/>
      <c r="E698" s="55"/>
      <c r="F698" s="55"/>
      <c r="G698" s="55"/>
      <c r="H698" s="55"/>
      <c r="I698" s="55"/>
      <c r="J698" s="55"/>
    </row>
    <row r="699" spans="2:10">
      <c r="B699" s="55"/>
      <c r="C699" s="55"/>
      <c r="D699" s="55"/>
      <c r="E699" s="55"/>
      <c r="F699" s="55"/>
      <c r="G699" s="55"/>
      <c r="H699" s="55"/>
      <c r="I699" s="55"/>
      <c r="J699" s="55"/>
    </row>
    <row r="700" spans="2:10">
      <c r="B700" s="55"/>
      <c r="C700" s="55"/>
      <c r="D700" s="55"/>
      <c r="E700" s="55"/>
      <c r="F700" s="55"/>
      <c r="G700" s="55"/>
      <c r="H700" s="55"/>
      <c r="I700" s="55"/>
      <c r="J700" s="55"/>
    </row>
    <row r="701" spans="2:10">
      <c r="B701" s="55"/>
      <c r="C701" s="55"/>
      <c r="D701" s="55"/>
      <c r="E701" s="55"/>
      <c r="F701" s="55"/>
      <c r="G701" s="55"/>
      <c r="H701" s="55"/>
      <c r="I701" s="55"/>
      <c r="J701" s="55"/>
    </row>
    <row r="702" spans="2:10">
      <c r="B702" s="55"/>
      <c r="C702" s="55"/>
      <c r="D702" s="55"/>
      <c r="E702" s="55"/>
      <c r="F702" s="55"/>
      <c r="G702" s="55"/>
      <c r="H702" s="55"/>
      <c r="I702" s="55"/>
      <c r="J702" s="55"/>
    </row>
    <row r="703" spans="2:10">
      <c r="B703" s="55"/>
      <c r="C703" s="55"/>
      <c r="D703" s="55"/>
      <c r="E703" s="55"/>
      <c r="F703" s="55"/>
      <c r="G703" s="55"/>
      <c r="H703" s="55"/>
      <c r="I703" s="55"/>
      <c r="J703" s="55"/>
    </row>
    <row r="704" spans="2:10">
      <c r="B704" s="55"/>
      <c r="C704" s="55"/>
      <c r="D704" s="55"/>
      <c r="E704" s="55"/>
      <c r="F704" s="55"/>
      <c r="G704" s="55"/>
      <c r="H704" s="55"/>
      <c r="I704" s="55"/>
      <c r="J704" s="55"/>
    </row>
    <row r="705" spans="2:10">
      <c r="B705" s="55"/>
      <c r="C705" s="55"/>
      <c r="D705" s="55"/>
      <c r="E705" s="55"/>
      <c r="F705" s="55"/>
      <c r="G705" s="55"/>
      <c r="H705" s="55"/>
      <c r="I705" s="55"/>
      <c r="J705" s="55"/>
    </row>
    <row r="706" spans="2:10">
      <c r="B706" s="55"/>
      <c r="C706" s="55"/>
      <c r="D706" s="55"/>
      <c r="E706" s="55"/>
      <c r="F706" s="55"/>
      <c r="G706" s="55"/>
      <c r="H706" s="55"/>
      <c r="I706" s="55"/>
      <c r="J706" s="55"/>
    </row>
    <row r="707" spans="2:10">
      <c r="B707" s="55"/>
      <c r="C707" s="55"/>
      <c r="D707" s="55"/>
      <c r="E707" s="55"/>
      <c r="F707" s="55"/>
      <c r="G707" s="55"/>
      <c r="H707" s="55"/>
      <c r="I707" s="55"/>
      <c r="J707" s="55"/>
    </row>
    <row r="708" spans="2:10">
      <c r="B708" s="55"/>
      <c r="C708" s="55"/>
      <c r="D708" s="55"/>
      <c r="E708" s="55"/>
      <c r="F708" s="55"/>
      <c r="G708" s="55"/>
      <c r="H708" s="55"/>
      <c r="I708" s="55"/>
      <c r="J708" s="55"/>
    </row>
    <row r="709" spans="2:10">
      <c r="B709" s="55"/>
      <c r="C709" s="55"/>
      <c r="D709" s="55"/>
      <c r="E709" s="55"/>
      <c r="F709" s="55"/>
      <c r="G709" s="55"/>
      <c r="H709" s="55"/>
      <c r="I709" s="55"/>
      <c r="J709" s="55"/>
    </row>
    <row r="710" spans="2:10">
      <c r="B710" s="55"/>
      <c r="C710" s="55"/>
      <c r="D710" s="55"/>
      <c r="E710" s="55"/>
      <c r="F710" s="55"/>
      <c r="G710" s="55"/>
      <c r="H710" s="55"/>
      <c r="I710" s="55"/>
      <c r="J710" s="55"/>
    </row>
    <row r="711" spans="2:10">
      <c r="B711" s="55"/>
      <c r="C711" s="55"/>
      <c r="D711" s="55"/>
      <c r="E711" s="55"/>
      <c r="F711" s="55"/>
      <c r="G711" s="55"/>
      <c r="H711" s="55"/>
      <c r="I711" s="55"/>
      <c r="J711" s="55"/>
    </row>
    <row r="712" spans="2:10">
      <c r="B712" s="55"/>
      <c r="C712" s="55"/>
      <c r="D712" s="55"/>
      <c r="E712" s="55"/>
      <c r="F712" s="55"/>
      <c r="G712" s="55"/>
      <c r="H712" s="55"/>
      <c r="I712" s="55"/>
      <c r="J712" s="55"/>
    </row>
    <row r="713" spans="2:10">
      <c r="B713" s="55"/>
      <c r="C713" s="55"/>
      <c r="D713" s="55"/>
      <c r="E713" s="55"/>
      <c r="F713" s="55"/>
      <c r="G713" s="55"/>
      <c r="H713" s="55"/>
      <c r="I713" s="55"/>
      <c r="J713" s="55"/>
    </row>
    <row r="714" spans="2:10">
      <c r="B714" s="55"/>
      <c r="C714" s="55"/>
      <c r="D714" s="55"/>
      <c r="E714" s="55"/>
      <c r="F714" s="55"/>
      <c r="G714" s="55"/>
      <c r="H714" s="55"/>
      <c r="I714" s="55"/>
      <c r="J714" s="55"/>
    </row>
    <row r="715" spans="2:10">
      <c r="B715" s="55"/>
      <c r="C715" s="55"/>
      <c r="D715" s="55"/>
      <c r="E715" s="55"/>
      <c r="F715" s="55"/>
      <c r="G715" s="55"/>
      <c r="H715" s="55"/>
      <c r="I715" s="55"/>
      <c r="J715" s="55"/>
    </row>
    <row r="716" spans="2:10">
      <c r="B716" s="55"/>
      <c r="C716" s="55"/>
      <c r="D716" s="55"/>
      <c r="E716" s="55"/>
      <c r="F716" s="55"/>
      <c r="G716" s="55"/>
      <c r="H716" s="55"/>
      <c r="I716" s="55"/>
      <c r="J716" s="55"/>
    </row>
    <row r="717" spans="2:10">
      <c r="B717" s="55"/>
      <c r="C717" s="55"/>
      <c r="D717" s="55"/>
      <c r="E717" s="55"/>
      <c r="F717" s="55"/>
      <c r="G717" s="55"/>
      <c r="H717" s="55"/>
      <c r="I717" s="55"/>
      <c r="J717" s="55"/>
    </row>
    <row r="718" spans="2:10">
      <c r="B718" s="55"/>
      <c r="C718" s="55"/>
      <c r="D718" s="55"/>
      <c r="E718" s="55"/>
      <c r="F718" s="55"/>
      <c r="G718" s="55"/>
      <c r="H718" s="55"/>
      <c r="I718" s="55"/>
      <c r="J718" s="55"/>
    </row>
    <row r="719" spans="2:10">
      <c r="B719" s="55"/>
      <c r="C719" s="55"/>
      <c r="D719" s="55"/>
      <c r="E719" s="55"/>
      <c r="F719" s="55"/>
      <c r="G719" s="55"/>
      <c r="H719" s="55"/>
      <c r="I719" s="55"/>
      <c r="J719" s="55"/>
    </row>
    <row r="720" spans="2:10">
      <c r="B720" s="55"/>
      <c r="C720" s="55"/>
      <c r="D720" s="55"/>
      <c r="E720" s="55"/>
      <c r="F720" s="55"/>
      <c r="G720" s="55"/>
      <c r="H720" s="55"/>
      <c r="I720" s="55"/>
      <c r="J720" s="55"/>
    </row>
    <row r="721" spans="2:10">
      <c r="B721" s="55"/>
      <c r="C721" s="55"/>
      <c r="D721" s="55"/>
      <c r="E721" s="55"/>
      <c r="F721" s="55"/>
      <c r="G721" s="55"/>
      <c r="H721" s="55"/>
      <c r="I721" s="55"/>
      <c r="J721" s="55"/>
    </row>
    <row r="722" spans="2:10">
      <c r="B722" s="55"/>
      <c r="C722" s="55"/>
      <c r="D722" s="55"/>
      <c r="E722" s="55"/>
      <c r="F722" s="55"/>
      <c r="G722" s="55"/>
      <c r="H722" s="55"/>
      <c r="I722" s="55"/>
      <c r="J722" s="55"/>
    </row>
    <row r="723" spans="2:10">
      <c r="B723" s="55"/>
      <c r="C723" s="55"/>
      <c r="D723" s="55"/>
      <c r="E723" s="55"/>
      <c r="F723" s="55"/>
      <c r="G723" s="55"/>
      <c r="H723" s="55"/>
      <c r="I723" s="55"/>
      <c r="J723" s="55"/>
    </row>
    <row r="724" spans="2:10">
      <c r="B724" s="55"/>
      <c r="C724" s="55"/>
      <c r="D724" s="55"/>
      <c r="E724" s="55"/>
      <c r="F724" s="55"/>
      <c r="G724" s="55"/>
      <c r="H724" s="55"/>
      <c r="I724" s="55"/>
      <c r="J724" s="55"/>
    </row>
    <row r="725" spans="2:10">
      <c r="B725" s="55"/>
      <c r="C725" s="55"/>
      <c r="D725" s="55"/>
      <c r="E725" s="55"/>
      <c r="F725" s="55"/>
      <c r="G725" s="55"/>
      <c r="H725" s="55"/>
      <c r="I725" s="55"/>
      <c r="J725" s="55"/>
    </row>
    <row r="726" spans="2:10">
      <c r="B726" s="55"/>
      <c r="C726" s="55"/>
      <c r="D726" s="55"/>
      <c r="E726" s="55"/>
      <c r="F726" s="55"/>
      <c r="G726" s="55"/>
      <c r="H726" s="55"/>
      <c r="I726" s="55"/>
      <c r="J726" s="55"/>
    </row>
    <row r="727" spans="2:10">
      <c r="B727" s="55"/>
      <c r="C727" s="55"/>
      <c r="D727" s="55"/>
      <c r="E727" s="55"/>
      <c r="F727" s="55"/>
      <c r="G727" s="55"/>
      <c r="H727" s="55"/>
      <c r="I727" s="55"/>
      <c r="J727" s="55"/>
    </row>
    <row r="728" spans="2:10">
      <c r="B728" s="55"/>
      <c r="C728" s="55"/>
      <c r="D728" s="55"/>
      <c r="E728" s="55"/>
      <c r="F728" s="55"/>
      <c r="G728" s="55"/>
      <c r="H728" s="55"/>
      <c r="I728" s="55"/>
      <c r="J728" s="55"/>
    </row>
    <row r="729" spans="2:10">
      <c r="B729" s="55"/>
      <c r="C729" s="55"/>
      <c r="D729" s="55"/>
      <c r="E729" s="55"/>
      <c r="F729" s="55"/>
      <c r="G729" s="55"/>
      <c r="H729" s="55"/>
      <c r="I729" s="55"/>
      <c r="J729" s="55"/>
    </row>
    <row r="730" spans="2:10">
      <c r="B730" s="55"/>
      <c r="C730" s="55"/>
      <c r="D730" s="55"/>
      <c r="E730" s="55"/>
      <c r="F730" s="55"/>
      <c r="G730" s="55"/>
      <c r="H730" s="55"/>
      <c r="I730" s="55"/>
      <c r="J730" s="55"/>
    </row>
    <row r="731" spans="2:10">
      <c r="B731" s="55"/>
      <c r="C731" s="55"/>
      <c r="D731" s="55"/>
      <c r="E731" s="55"/>
      <c r="F731" s="55"/>
      <c r="G731" s="55"/>
      <c r="H731" s="55"/>
      <c r="I731" s="55"/>
      <c r="J731" s="55"/>
    </row>
    <row r="732" spans="2:10">
      <c r="B732" s="55"/>
      <c r="C732" s="55"/>
      <c r="D732" s="55"/>
      <c r="E732" s="55"/>
      <c r="F732" s="55"/>
      <c r="G732" s="55"/>
      <c r="H732" s="55"/>
      <c r="I732" s="55"/>
      <c r="J732" s="55"/>
    </row>
    <row r="733" spans="2:10">
      <c r="B733" s="55"/>
      <c r="C733" s="55"/>
      <c r="D733" s="55"/>
      <c r="E733" s="55"/>
      <c r="F733" s="55"/>
      <c r="G733" s="55"/>
      <c r="H733" s="55"/>
      <c r="I733" s="55"/>
      <c r="J733" s="55"/>
    </row>
    <row r="734" spans="2:10">
      <c r="B734" s="55"/>
      <c r="C734" s="55"/>
      <c r="D734" s="55"/>
      <c r="E734" s="55"/>
      <c r="F734" s="55"/>
      <c r="G734" s="55"/>
      <c r="H734" s="55"/>
      <c r="I734" s="55"/>
      <c r="J734" s="55"/>
    </row>
    <row r="735" spans="2:10">
      <c r="B735" s="55"/>
      <c r="C735" s="55"/>
      <c r="D735" s="55"/>
      <c r="E735" s="55"/>
      <c r="F735" s="55"/>
      <c r="G735" s="55"/>
      <c r="H735" s="55"/>
      <c r="I735" s="55"/>
      <c r="J735" s="55"/>
    </row>
    <row r="736" spans="2:10">
      <c r="B736" s="55"/>
      <c r="C736" s="55"/>
      <c r="D736" s="55"/>
      <c r="E736" s="55"/>
      <c r="F736" s="55"/>
      <c r="G736" s="55"/>
      <c r="H736" s="55"/>
      <c r="I736" s="55"/>
      <c r="J736" s="55"/>
    </row>
    <row r="737" spans="2:10">
      <c r="B737" s="55"/>
      <c r="C737" s="55"/>
      <c r="D737" s="55"/>
      <c r="E737" s="55"/>
      <c r="F737" s="55"/>
      <c r="G737" s="55"/>
      <c r="H737" s="55"/>
      <c r="I737" s="55"/>
      <c r="J737" s="55"/>
    </row>
    <row r="738" spans="2:10">
      <c r="B738" s="55"/>
      <c r="C738" s="55"/>
      <c r="D738" s="55"/>
      <c r="E738" s="55"/>
      <c r="F738" s="55"/>
      <c r="G738" s="55"/>
      <c r="H738" s="55"/>
      <c r="I738" s="55"/>
      <c r="J738" s="55"/>
    </row>
    <row r="739" spans="2:10">
      <c r="B739" s="55"/>
      <c r="C739" s="55"/>
      <c r="D739" s="55"/>
      <c r="E739" s="55"/>
      <c r="F739" s="55"/>
      <c r="G739" s="55"/>
      <c r="H739" s="55"/>
      <c r="I739" s="55"/>
      <c r="J739" s="55"/>
    </row>
    <row r="740" spans="2:10">
      <c r="B740" s="55"/>
      <c r="C740" s="55"/>
      <c r="D740" s="55"/>
      <c r="E740" s="55"/>
      <c r="F740" s="55"/>
      <c r="G740" s="55"/>
      <c r="H740" s="55"/>
      <c r="I740" s="55"/>
      <c r="J740" s="55"/>
    </row>
    <row r="741" spans="2:10">
      <c r="B741" s="55"/>
      <c r="C741" s="55"/>
      <c r="D741" s="55"/>
      <c r="E741" s="55"/>
      <c r="F741" s="55"/>
      <c r="G741" s="55"/>
      <c r="H741" s="55"/>
      <c r="I741" s="55"/>
      <c r="J741" s="55"/>
    </row>
  </sheetData>
  <sheetProtection selectLockedCells="1"/>
  <mergeCells count="348">
    <mergeCell ref="C628:E628"/>
    <mergeCell ref="H623:I623"/>
    <mergeCell ref="B617:J618"/>
    <mergeCell ref="B619:J621"/>
    <mergeCell ref="F623:G623"/>
    <mergeCell ref="B624:E624"/>
    <mergeCell ref="F624:G624"/>
    <mergeCell ref="F627:H627"/>
    <mergeCell ref="B627:D627"/>
    <mergeCell ref="B611:E611"/>
    <mergeCell ref="F611:J611"/>
    <mergeCell ref="B612:E616"/>
    <mergeCell ref="G612:J612"/>
    <mergeCell ref="G613:J613"/>
    <mergeCell ref="G614:J614"/>
    <mergeCell ref="G615:J615"/>
    <mergeCell ref="G616:J616"/>
    <mergeCell ref="B583:E585"/>
    <mergeCell ref="B586:J586"/>
    <mergeCell ref="B587:J588"/>
    <mergeCell ref="B589:J589"/>
    <mergeCell ref="B590:J591"/>
    <mergeCell ref="E606:J606"/>
    <mergeCell ref="B574:J574"/>
    <mergeCell ref="B575:J576"/>
    <mergeCell ref="B577:J577"/>
    <mergeCell ref="B578:J579"/>
    <mergeCell ref="B582:E582"/>
    <mergeCell ref="F582:J582"/>
    <mergeCell ref="B557:J558"/>
    <mergeCell ref="B559:J561"/>
    <mergeCell ref="E563:J564"/>
    <mergeCell ref="B569:E569"/>
    <mergeCell ref="F569:J569"/>
    <mergeCell ref="B570:E573"/>
    <mergeCell ref="B553:E553"/>
    <mergeCell ref="F553:J553"/>
    <mergeCell ref="B554:E556"/>
    <mergeCell ref="G554:J554"/>
    <mergeCell ref="G555:J555"/>
    <mergeCell ref="G556:J556"/>
    <mergeCell ref="B536:E537"/>
    <mergeCell ref="G536:J536"/>
    <mergeCell ref="G537:J537"/>
    <mergeCell ref="B538:J539"/>
    <mergeCell ref="B540:J542"/>
    <mergeCell ref="E547:J548"/>
    <mergeCell ref="B527:J527"/>
    <mergeCell ref="B528:J529"/>
    <mergeCell ref="B530:J530"/>
    <mergeCell ref="B531:J532"/>
    <mergeCell ref="B535:E535"/>
    <mergeCell ref="F535:J535"/>
    <mergeCell ref="E518:J519"/>
    <mergeCell ref="B524:E524"/>
    <mergeCell ref="F524:J524"/>
    <mergeCell ref="B525:E526"/>
    <mergeCell ref="G525:J525"/>
    <mergeCell ref="G526:J526"/>
    <mergeCell ref="B508:E508"/>
    <mergeCell ref="F508:J508"/>
    <mergeCell ref="B509:E511"/>
    <mergeCell ref="G510:I510"/>
    <mergeCell ref="B512:J513"/>
    <mergeCell ref="B514:J516"/>
    <mergeCell ref="B497:E499"/>
    <mergeCell ref="G498:I498"/>
    <mergeCell ref="B500:J500"/>
    <mergeCell ref="B501:J502"/>
    <mergeCell ref="B503:J503"/>
    <mergeCell ref="B504:J505"/>
    <mergeCell ref="B476:E477"/>
    <mergeCell ref="G477:I477"/>
    <mergeCell ref="B478:J479"/>
    <mergeCell ref="B480:J481"/>
    <mergeCell ref="E490:I490"/>
    <mergeCell ref="B496:E496"/>
    <mergeCell ref="F496:J496"/>
    <mergeCell ref="B469:J469"/>
    <mergeCell ref="B470:J470"/>
    <mergeCell ref="B471:J471"/>
    <mergeCell ref="B472:J472"/>
    <mergeCell ref="B475:E475"/>
    <mergeCell ref="F475:J475"/>
    <mergeCell ref="B455:J459"/>
    <mergeCell ref="E461:J461"/>
    <mergeCell ref="B466:E466"/>
    <mergeCell ref="F466:J466"/>
    <mergeCell ref="B467:E468"/>
    <mergeCell ref="G468:I468"/>
    <mergeCell ref="B444:J444"/>
    <mergeCell ref="B445:J446"/>
    <mergeCell ref="B449:E449"/>
    <mergeCell ref="F449:J449"/>
    <mergeCell ref="B450:E452"/>
    <mergeCell ref="B453:J454"/>
    <mergeCell ref="B437:E437"/>
    <mergeCell ref="F437:J437"/>
    <mergeCell ref="B438:E440"/>
    <mergeCell ref="B441:J441"/>
    <mergeCell ref="B442:J443"/>
    <mergeCell ref="G398:J398"/>
    <mergeCell ref="B399:J399"/>
    <mergeCell ref="B400:J402"/>
    <mergeCell ref="B403:J403"/>
    <mergeCell ref="B404:J406"/>
    <mergeCell ref="C389:H389"/>
    <mergeCell ref="B391:J391"/>
    <mergeCell ref="B392:J392"/>
    <mergeCell ref="B395:E395"/>
    <mergeCell ref="F395:J395"/>
    <mergeCell ref="B396:E398"/>
    <mergeCell ref="G396:J396"/>
    <mergeCell ref="G397:J397"/>
    <mergeCell ref="E431:J432"/>
    <mergeCell ref="B381:E383"/>
    <mergeCell ref="B384:J384"/>
    <mergeCell ref="C385:I385"/>
    <mergeCell ref="C386:H386"/>
    <mergeCell ref="C387:H387"/>
    <mergeCell ref="C388:I388"/>
    <mergeCell ref="B348:J348"/>
    <mergeCell ref="B349:J350"/>
    <mergeCell ref="B351:J351"/>
    <mergeCell ref="B352:J353"/>
    <mergeCell ref="B380:E380"/>
    <mergeCell ref="F380:J380"/>
    <mergeCell ref="B341:J341"/>
    <mergeCell ref="B342:J342"/>
    <mergeCell ref="B344:E344"/>
    <mergeCell ref="F344:J344"/>
    <mergeCell ref="B345:E347"/>
    <mergeCell ref="G345:J345"/>
    <mergeCell ref="G346:J346"/>
    <mergeCell ref="G347:J347"/>
    <mergeCell ref="B335:E337"/>
    <mergeCell ref="G335:J335"/>
    <mergeCell ref="G336:J336"/>
    <mergeCell ref="G337:J337"/>
    <mergeCell ref="B338:J338"/>
    <mergeCell ref="B339:J340"/>
    <mergeCell ref="B325:J325"/>
    <mergeCell ref="C326:J326"/>
    <mergeCell ref="C327:J327"/>
    <mergeCell ref="B329:J329"/>
    <mergeCell ref="B330:J331"/>
    <mergeCell ref="B334:E334"/>
    <mergeCell ref="F334:J334"/>
    <mergeCell ref="B307:J308"/>
    <mergeCell ref="B309:J310"/>
    <mergeCell ref="B321:E321"/>
    <mergeCell ref="F321:J321"/>
    <mergeCell ref="B322:E324"/>
    <mergeCell ref="G322:J322"/>
    <mergeCell ref="G323:J323"/>
    <mergeCell ref="G324:J324"/>
    <mergeCell ref="B298:J298"/>
    <mergeCell ref="B299:J300"/>
    <mergeCell ref="B303:E303"/>
    <mergeCell ref="F303:J303"/>
    <mergeCell ref="B304:E306"/>
    <mergeCell ref="G304:J304"/>
    <mergeCell ref="G305:J305"/>
    <mergeCell ref="G306:J306"/>
    <mergeCell ref="B291:E293"/>
    <mergeCell ref="G291:J291"/>
    <mergeCell ref="G292:J292"/>
    <mergeCell ref="G293:J293"/>
    <mergeCell ref="B294:J294"/>
    <mergeCell ref="B295:J297"/>
    <mergeCell ref="B283:J283"/>
    <mergeCell ref="B284:J285"/>
    <mergeCell ref="B286:J286"/>
    <mergeCell ref="B287:J288"/>
    <mergeCell ref="B290:E290"/>
    <mergeCell ref="F290:J290"/>
    <mergeCell ref="B270:J270"/>
    <mergeCell ref="B271:J274"/>
    <mergeCell ref="B276:J277"/>
    <mergeCell ref="B279:E279"/>
    <mergeCell ref="F279:J279"/>
    <mergeCell ref="B280:E282"/>
    <mergeCell ref="G280:I280"/>
    <mergeCell ref="G281:I281"/>
    <mergeCell ref="G282:I282"/>
    <mergeCell ref="B254:J254"/>
    <mergeCell ref="B255:J256"/>
    <mergeCell ref="B266:E266"/>
    <mergeCell ref="F266:J266"/>
    <mergeCell ref="B267:E269"/>
    <mergeCell ref="G267:J267"/>
    <mergeCell ref="G268:J268"/>
    <mergeCell ref="G269:J269"/>
    <mergeCell ref="B247:E249"/>
    <mergeCell ref="G247:J247"/>
    <mergeCell ref="G248:J248"/>
    <mergeCell ref="G249:J249"/>
    <mergeCell ref="B250:J250"/>
    <mergeCell ref="B251:J253"/>
    <mergeCell ref="C239:J239"/>
    <mergeCell ref="C240:J240"/>
    <mergeCell ref="B242:J242"/>
    <mergeCell ref="B243:J244"/>
    <mergeCell ref="B246:E246"/>
    <mergeCell ref="F246:J246"/>
    <mergeCell ref="C233:J233"/>
    <mergeCell ref="C234:J234"/>
    <mergeCell ref="C235:J235"/>
    <mergeCell ref="C236:J236"/>
    <mergeCell ref="C237:J237"/>
    <mergeCell ref="C238:J238"/>
    <mergeCell ref="B227:E229"/>
    <mergeCell ref="G227:J227"/>
    <mergeCell ref="G229:I229"/>
    <mergeCell ref="B230:J230"/>
    <mergeCell ref="C231:J231"/>
    <mergeCell ref="C232:J232"/>
    <mergeCell ref="B218:J218"/>
    <mergeCell ref="C219:J219"/>
    <mergeCell ref="C220:J220"/>
    <mergeCell ref="B221:J221"/>
    <mergeCell ref="B222:J223"/>
    <mergeCell ref="B226:E226"/>
    <mergeCell ref="F226:J226"/>
    <mergeCell ref="B195:J195"/>
    <mergeCell ref="B196:J198"/>
    <mergeCell ref="B214:E214"/>
    <mergeCell ref="F214:J214"/>
    <mergeCell ref="B215:E217"/>
    <mergeCell ref="G215:J215"/>
    <mergeCell ref="G216:J216"/>
    <mergeCell ref="G217:J217"/>
    <mergeCell ref="B187:E189"/>
    <mergeCell ref="G187:J187"/>
    <mergeCell ref="G188:J188"/>
    <mergeCell ref="G189:J189"/>
    <mergeCell ref="B190:J190"/>
    <mergeCell ref="B191:J194"/>
    <mergeCell ref="C179:J179"/>
    <mergeCell ref="C180:J180"/>
    <mergeCell ref="B181:J181"/>
    <mergeCell ref="B182:J184"/>
    <mergeCell ref="B186:E186"/>
    <mergeCell ref="F186:J186"/>
    <mergeCell ref="B173:J173"/>
    <mergeCell ref="C174:J174"/>
    <mergeCell ref="C175:J175"/>
    <mergeCell ref="C176:J176"/>
    <mergeCell ref="C177:J177"/>
    <mergeCell ref="C178:J178"/>
    <mergeCell ref="C161:J161"/>
    <mergeCell ref="B163:J163"/>
    <mergeCell ref="B164:J166"/>
    <mergeCell ref="B169:E169"/>
    <mergeCell ref="F169:J169"/>
    <mergeCell ref="B170:E172"/>
    <mergeCell ref="G171:J171"/>
    <mergeCell ref="G172:J172"/>
    <mergeCell ref="B156:E158"/>
    <mergeCell ref="G156:J156"/>
    <mergeCell ref="G157:J157"/>
    <mergeCell ref="G158:J158"/>
    <mergeCell ref="B159:J159"/>
    <mergeCell ref="C160:J160"/>
    <mergeCell ref="B139:J139"/>
    <mergeCell ref="B140:J142"/>
    <mergeCell ref="B143:J143"/>
    <mergeCell ref="B144:J147"/>
    <mergeCell ref="B155:E155"/>
    <mergeCell ref="F155:J155"/>
    <mergeCell ref="B129:J129"/>
    <mergeCell ref="B130:J132"/>
    <mergeCell ref="B135:E135"/>
    <mergeCell ref="F135:J135"/>
    <mergeCell ref="B136:E138"/>
    <mergeCell ref="G136:J136"/>
    <mergeCell ref="G137:J137"/>
    <mergeCell ref="G138:J138"/>
    <mergeCell ref="B122:E124"/>
    <mergeCell ref="G122:I122"/>
    <mergeCell ref="G123:I123"/>
    <mergeCell ref="G124:I124"/>
    <mergeCell ref="B125:J125"/>
    <mergeCell ref="B126:J128"/>
    <mergeCell ref="B111:J111"/>
    <mergeCell ref="B112:J115"/>
    <mergeCell ref="B116:J116"/>
    <mergeCell ref="B117:J118"/>
    <mergeCell ref="B121:E121"/>
    <mergeCell ref="F121:J121"/>
    <mergeCell ref="B96:J97"/>
    <mergeCell ref="B98:J99"/>
    <mergeCell ref="E101:J102"/>
    <mergeCell ref="B107:E107"/>
    <mergeCell ref="F107:J107"/>
    <mergeCell ref="B108:E110"/>
    <mergeCell ref="G108:I108"/>
    <mergeCell ref="G109:I109"/>
    <mergeCell ref="G110:I110"/>
    <mergeCell ref="B88:J88"/>
    <mergeCell ref="B89:J89"/>
    <mergeCell ref="B92:E92"/>
    <mergeCell ref="F92:J92"/>
    <mergeCell ref="B93:E95"/>
    <mergeCell ref="G94:J94"/>
    <mergeCell ref="G95:J95"/>
    <mergeCell ref="B81:E83"/>
    <mergeCell ref="G81:I81"/>
    <mergeCell ref="G82:I82"/>
    <mergeCell ref="G83:I83"/>
    <mergeCell ref="B84:J84"/>
    <mergeCell ref="B85:J87"/>
    <mergeCell ref="B65:J65"/>
    <mergeCell ref="C66:J66"/>
    <mergeCell ref="C67:J67"/>
    <mergeCell ref="B75:J75"/>
    <mergeCell ref="B76:J77"/>
    <mergeCell ref="B80:E80"/>
    <mergeCell ref="F80:J80"/>
    <mergeCell ref="B52:J54"/>
    <mergeCell ref="B55:J55"/>
    <mergeCell ref="B56:J58"/>
    <mergeCell ref="B61:E61"/>
    <mergeCell ref="F61:J61"/>
    <mergeCell ref="B62:E64"/>
    <mergeCell ref="G62:I62"/>
    <mergeCell ref="G63:I63"/>
    <mergeCell ref="G64:I64"/>
    <mergeCell ref="B51:J51"/>
    <mergeCell ref="B27:E27"/>
    <mergeCell ref="G27:J27"/>
    <mergeCell ref="B28:E28"/>
    <mergeCell ref="G28:J28"/>
    <mergeCell ref="B32:C34"/>
    <mergeCell ref="E32:F34"/>
    <mergeCell ref="G32:G34"/>
    <mergeCell ref="H32:J34"/>
    <mergeCell ref="H3:J3"/>
    <mergeCell ref="B6:J6"/>
    <mergeCell ref="B7:J7"/>
    <mergeCell ref="B19:J19"/>
    <mergeCell ref="B20:J20"/>
    <mergeCell ref="B22:J23"/>
    <mergeCell ref="B47:E47"/>
    <mergeCell ref="F47:J47"/>
    <mergeCell ref="B48:E50"/>
    <mergeCell ref="G49:I49"/>
    <mergeCell ref="G50:J50"/>
  </mergeCells>
  <pageMargins left="1.1023622047244095" right="0.70866141732283472" top="0.51181102362204722" bottom="0.39370078740157483" header="0.11811023622047245" footer="0.31496062992125984"/>
  <pageSetup paperSize="256" scale="95" orientation="portrait" horizontalDpi="4294967293" r:id="rId1"/>
  <rowBreaks count="6" manualBreakCount="6">
    <brk id="40" max="9" man="1"/>
    <brk id="99" max="9" man="1"/>
    <brk id="148" max="9" man="1"/>
    <brk id="258" max="9" man="1"/>
    <brk id="313" max="9" man="1"/>
    <brk id="544"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2:Q866"/>
  <sheetViews>
    <sheetView view="pageBreakPreview" topLeftCell="A203" zoomScaleNormal="90" zoomScaleSheetLayoutView="100" workbookViewId="0">
      <selection activeCell="E111" sqref="E111:G115"/>
    </sheetView>
  </sheetViews>
  <sheetFormatPr defaultRowHeight="16.5"/>
  <cols>
    <col min="1" max="1" width="3.875" style="47" customWidth="1"/>
    <col min="2" max="2" width="5.25" style="47" customWidth="1"/>
    <col min="3" max="3" width="33.5" style="47" customWidth="1"/>
    <col min="4" max="4" width="1.625" style="47" customWidth="1"/>
    <col min="5" max="5" width="16.625" style="47" customWidth="1"/>
    <col min="6" max="6" width="7.875" style="131" customWidth="1"/>
    <col min="7" max="7" width="12.5" style="359" customWidth="1"/>
    <col min="8" max="8" width="2.75" style="359" customWidth="1"/>
    <col min="9" max="9" width="10.5" style="47" customWidth="1"/>
    <col min="10" max="11" width="5.625" style="47" customWidth="1"/>
    <col min="12" max="12" width="2.5" style="47" bestFit="1" customWidth="1"/>
    <col min="13" max="13" width="7.875" style="43" customWidth="1"/>
    <col min="14" max="14" width="7.875" style="41" customWidth="1"/>
    <col min="15" max="15" width="8.375" style="41" customWidth="1"/>
    <col min="16" max="17" width="7.875" style="41" customWidth="1"/>
    <col min="18" max="19" width="7.875" customWidth="1"/>
  </cols>
  <sheetData>
    <row r="2" spans="1:17" s="9" customFormat="1" ht="23.25" customHeight="1">
      <c r="A2" s="42"/>
      <c r="B2" s="42"/>
      <c r="C2" s="42"/>
      <c r="D2" s="42"/>
      <c r="E2" s="42"/>
      <c r="F2" s="42"/>
      <c r="G2" s="345"/>
      <c r="H2" s="345"/>
      <c r="I2" s="1373" t="s">
        <v>893</v>
      </c>
      <c r="J2" s="1374"/>
      <c r="K2" s="1374"/>
      <c r="L2" s="1375"/>
      <c r="N2" s="39"/>
      <c r="O2" s="39"/>
      <c r="P2" s="39"/>
      <c r="Q2" s="39"/>
    </row>
    <row r="3" spans="1:17" s="9" customFormat="1">
      <c r="A3" s="42"/>
      <c r="B3" s="42"/>
      <c r="C3" s="42"/>
      <c r="D3" s="42"/>
      <c r="E3" s="42"/>
      <c r="F3" s="42"/>
      <c r="G3" s="345"/>
      <c r="H3" s="345"/>
      <c r="I3" s="42"/>
      <c r="J3" s="42"/>
      <c r="K3" s="42"/>
      <c r="L3" s="42"/>
      <c r="M3" s="44"/>
      <c r="N3" s="39"/>
      <c r="O3" s="39"/>
      <c r="P3" s="39"/>
      <c r="Q3" s="39"/>
    </row>
    <row r="4" spans="1:17" s="9" customFormat="1">
      <c r="A4" s="1376" t="s">
        <v>895</v>
      </c>
      <c r="B4" s="1376"/>
      <c r="C4" s="1376"/>
      <c r="D4" s="1376"/>
      <c r="E4" s="1376"/>
      <c r="F4" s="1376"/>
      <c r="G4" s="1376"/>
      <c r="H4" s="1376"/>
      <c r="I4" s="1376"/>
      <c r="J4" s="1376"/>
      <c r="K4" s="1376"/>
      <c r="L4" s="1376"/>
      <c r="M4" s="44"/>
      <c r="N4" s="39"/>
      <c r="O4" s="39"/>
      <c r="P4" s="39"/>
      <c r="Q4" s="39"/>
    </row>
    <row r="5" spans="1:17" s="9" customFormat="1">
      <c r="A5" s="45"/>
      <c r="B5" s="45"/>
      <c r="C5" s="45"/>
      <c r="D5" s="45"/>
      <c r="E5" s="45"/>
      <c r="F5" s="45"/>
      <c r="G5" s="346"/>
      <c r="H5" s="346"/>
      <c r="I5" s="45"/>
      <c r="J5" s="45"/>
      <c r="K5" s="45"/>
      <c r="L5" s="42"/>
      <c r="M5" s="44"/>
      <c r="N5" s="39"/>
      <c r="O5" s="39"/>
      <c r="P5" s="39"/>
      <c r="Q5" s="39"/>
    </row>
    <row r="6" spans="1:17" s="9" customFormat="1" ht="16.5" customHeight="1">
      <c r="A6" s="51" t="s">
        <v>190</v>
      </c>
      <c r="B6" s="343" t="s">
        <v>460</v>
      </c>
      <c r="C6" s="344"/>
      <c r="D6" s="46"/>
      <c r="E6" s="46"/>
      <c r="F6" s="130"/>
      <c r="G6" s="347"/>
      <c r="H6" s="347"/>
      <c r="I6" s="46"/>
      <c r="J6" s="46"/>
      <c r="K6" s="46"/>
      <c r="L6" s="42"/>
      <c r="M6" s="44"/>
      <c r="N6" s="39"/>
      <c r="O6" s="39"/>
      <c r="P6" s="39"/>
      <c r="Q6" s="39"/>
    </row>
    <row r="7" spans="1:17" s="9" customFormat="1" ht="16.5" customHeight="1">
      <c r="A7" s="42"/>
      <c r="B7" s="46"/>
      <c r="C7" s="46"/>
      <c r="D7" s="46"/>
      <c r="E7" s="46"/>
      <c r="F7" s="130"/>
      <c r="G7" s="347"/>
      <c r="H7" s="347"/>
      <c r="I7" s="46"/>
      <c r="J7" s="46"/>
      <c r="K7" s="46"/>
      <c r="L7" s="42"/>
      <c r="M7" s="44"/>
      <c r="N7" s="39"/>
      <c r="O7" s="39"/>
      <c r="P7" s="39"/>
      <c r="Q7" s="39"/>
    </row>
    <row r="8" spans="1:17" s="9" customFormat="1" ht="16.5" customHeight="1">
      <c r="A8" s="1377" t="s">
        <v>0</v>
      </c>
      <c r="B8" s="1311" t="s">
        <v>461</v>
      </c>
      <c r="C8" s="1311"/>
      <c r="D8" s="1311"/>
      <c r="E8" s="1311"/>
      <c r="F8" s="1311"/>
      <c r="G8" s="1311"/>
      <c r="H8" s="1311"/>
      <c r="I8" s="1311"/>
      <c r="J8" s="1311"/>
      <c r="K8" s="1311"/>
      <c r="L8" s="1311"/>
      <c r="M8" s="44"/>
      <c r="N8" s="39"/>
      <c r="O8" s="39"/>
      <c r="P8" s="39"/>
      <c r="Q8" s="39"/>
    </row>
    <row r="9" spans="1:17" s="9" customFormat="1" ht="16.5" customHeight="1">
      <c r="A9" s="1377"/>
      <c r="B9" s="1311"/>
      <c r="C9" s="1311"/>
      <c r="D9" s="1311"/>
      <c r="E9" s="1311"/>
      <c r="F9" s="1311"/>
      <c r="G9" s="1311"/>
      <c r="H9" s="1311"/>
      <c r="I9" s="1311"/>
      <c r="J9" s="1311"/>
      <c r="K9" s="1311"/>
      <c r="L9" s="1311"/>
      <c r="M9" s="44"/>
      <c r="N9" s="39"/>
      <c r="O9" s="39"/>
      <c r="P9" s="39"/>
      <c r="Q9" s="39"/>
    </row>
    <row r="10" spans="1:17" s="9" customFormat="1" ht="16.5" customHeight="1">
      <c r="A10" s="1377" t="s">
        <v>1</v>
      </c>
      <c r="B10" s="1378" t="s">
        <v>462</v>
      </c>
      <c r="C10" s="1378"/>
      <c r="D10" s="1378"/>
      <c r="E10" s="1378"/>
      <c r="F10" s="1378"/>
      <c r="G10" s="1378"/>
      <c r="H10" s="1378"/>
      <c r="I10" s="1378"/>
      <c r="J10" s="1378"/>
      <c r="K10" s="1378"/>
      <c r="L10" s="1378"/>
      <c r="M10" s="44"/>
      <c r="N10" s="39"/>
      <c r="O10" s="39"/>
      <c r="P10" s="39"/>
      <c r="Q10" s="39"/>
    </row>
    <row r="11" spans="1:17" s="9" customFormat="1" ht="16.5" customHeight="1">
      <c r="A11" s="1377"/>
      <c r="B11" s="1378"/>
      <c r="C11" s="1378"/>
      <c r="D11" s="1378"/>
      <c r="E11" s="1378"/>
      <c r="F11" s="1378"/>
      <c r="G11" s="1378"/>
      <c r="H11" s="1378"/>
      <c r="I11" s="1378"/>
      <c r="J11" s="1378"/>
      <c r="K11" s="1378"/>
      <c r="L11" s="1378"/>
      <c r="M11" s="44"/>
      <c r="N11" s="39"/>
      <c r="O11" s="39"/>
      <c r="P11" s="39"/>
      <c r="Q11" s="39"/>
    </row>
    <row r="12" spans="1:17" s="9" customFormat="1" ht="16.5" customHeight="1">
      <c r="A12" s="1377"/>
      <c r="B12" s="1378"/>
      <c r="C12" s="1378"/>
      <c r="D12" s="1378"/>
      <c r="E12" s="1378"/>
      <c r="F12" s="1378"/>
      <c r="G12" s="1378"/>
      <c r="H12" s="1378"/>
      <c r="I12" s="1378"/>
      <c r="J12" s="1378"/>
      <c r="K12" s="1378"/>
      <c r="L12" s="1378"/>
      <c r="M12" s="44"/>
      <c r="N12" s="39"/>
      <c r="O12" s="39"/>
      <c r="P12" s="39"/>
      <c r="Q12" s="39"/>
    </row>
    <row r="13" spans="1:17" s="9" customFormat="1" ht="16.5" customHeight="1">
      <c r="A13" s="1377"/>
      <c r="B13" s="1378"/>
      <c r="C13" s="1378"/>
      <c r="D13" s="1378"/>
      <c r="E13" s="1378"/>
      <c r="F13" s="1378"/>
      <c r="G13" s="1378"/>
      <c r="H13" s="1378"/>
      <c r="I13" s="1378"/>
      <c r="J13" s="1378"/>
      <c r="K13" s="1378"/>
      <c r="L13" s="1378"/>
      <c r="M13" s="44"/>
      <c r="N13" s="39"/>
      <c r="O13" s="39"/>
      <c r="P13" s="39"/>
      <c r="Q13" s="39"/>
    </row>
    <row r="14" spans="1:17" s="9" customFormat="1" ht="16.5" customHeight="1">
      <c r="A14" s="1377" t="s">
        <v>2</v>
      </c>
      <c r="B14" s="1311" t="s">
        <v>463</v>
      </c>
      <c r="C14" s="1311"/>
      <c r="D14" s="1311"/>
      <c r="E14" s="1311"/>
      <c r="F14" s="1311"/>
      <c r="G14" s="1311"/>
      <c r="H14" s="1311"/>
      <c r="I14" s="1311"/>
      <c r="J14" s="1311"/>
      <c r="K14" s="1311"/>
      <c r="L14" s="1311"/>
      <c r="M14" s="44"/>
      <c r="N14" s="39"/>
      <c r="O14" s="39"/>
      <c r="P14" s="39"/>
      <c r="Q14" s="39"/>
    </row>
    <row r="15" spans="1:17" s="9" customFormat="1" ht="16.5" customHeight="1">
      <c r="A15" s="1377"/>
      <c r="B15" s="1311"/>
      <c r="C15" s="1311"/>
      <c r="D15" s="1311"/>
      <c r="E15" s="1311"/>
      <c r="F15" s="1311"/>
      <c r="G15" s="1311"/>
      <c r="H15" s="1311"/>
      <c r="I15" s="1311"/>
      <c r="J15" s="1311"/>
      <c r="K15" s="1311"/>
      <c r="L15" s="1311"/>
      <c r="M15" s="44"/>
      <c r="N15" s="39"/>
      <c r="O15" s="39"/>
      <c r="P15" s="39"/>
      <c r="Q15" s="39"/>
    </row>
    <row r="16" spans="1:17" s="9" customFormat="1" ht="16.5" customHeight="1">
      <c r="A16" s="42"/>
      <c r="B16" s="42" t="s">
        <v>149</v>
      </c>
      <c r="C16" s="42" t="s">
        <v>464</v>
      </c>
      <c r="D16" s="42"/>
      <c r="E16" s="42"/>
      <c r="F16" s="42"/>
      <c r="G16" s="347"/>
      <c r="H16" s="347"/>
      <c r="I16" s="46"/>
      <c r="J16" s="46"/>
      <c r="K16" s="46"/>
      <c r="L16" s="42"/>
      <c r="M16" s="44"/>
      <c r="N16" s="39"/>
      <c r="O16" s="39"/>
      <c r="P16" s="39"/>
      <c r="Q16" s="39"/>
    </row>
    <row r="17" spans="1:17" s="9" customFormat="1" ht="16.5" customHeight="1">
      <c r="A17" s="42"/>
      <c r="B17" s="42"/>
      <c r="C17" s="42" t="s">
        <v>465</v>
      </c>
      <c r="D17" s="42"/>
      <c r="E17" s="42"/>
      <c r="F17" s="42"/>
      <c r="G17" s="347"/>
      <c r="H17" s="347"/>
      <c r="I17" s="46"/>
      <c r="J17" s="46"/>
      <c r="K17" s="46"/>
      <c r="L17" s="42"/>
      <c r="M17" s="44"/>
      <c r="N17" s="39"/>
      <c r="O17" s="39"/>
      <c r="P17" s="39"/>
      <c r="Q17" s="39"/>
    </row>
    <row r="18" spans="1:17" s="9" customFormat="1" ht="16.5" customHeight="1">
      <c r="A18" s="42"/>
      <c r="B18" s="42"/>
      <c r="C18" s="610" t="s">
        <v>981</v>
      </c>
      <c r="D18" s="42"/>
      <c r="E18" s="42"/>
      <c r="F18" s="42"/>
      <c r="G18" s="347"/>
      <c r="H18" s="347"/>
      <c r="I18" s="46"/>
      <c r="J18" s="46"/>
      <c r="K18" s="46"/>
      <c r="L18" s="42"/>
      <c r="M18" s="44"/>
      <c r="N18" s="39"/>
      <c r="O18" s="39"/>
      <c r="P18" s="39"/>
      <c r="Q18" s="39"/>
    </row>
    <row r="19" spans="1:17" s="9" customFormat="1" ht="16.5" customHeight="1">
      <c r="A19" s="42"/>
      <c r="B19" s="42"/>
      <c r="C19" s="42" t="s">
        <v>466</v>
      </c>
      <c r="D19" s="42"/>
      <c r="E19" s="42"/>
      <c r="F19" s="42"/>
      <c r="G19" s="347"/>
      <c r="H19" s="347"/>
      <c r="I19" s="46"/>
      <c r="J19" s="46"/>
      <c r="K19" s="46"/>
      <c r="L19" s="42"/>
      <c r="M19" s="44"/>
      <c r="N19" s="39"/>
      <c r="O19" s="39"/>
      <c r="P19" s="39"/>
      <c r="Q19" s="39"/>
    </row>
    <row r="20" spans="1:17" s="9" customFormat="1" ht="16.5" customHeight="1">
      <c r="A20" s="42"/>
      <c r="B20" s="42"/>
      <c r="C20" s="42" t="s">
        <v>467</v>
      </c>
      <c r="D20" s="42"/>
      <c r="E20" s="42"/>
      <c r="F20" s="42"/>
      <c r="G20" s="347"/>
      <c r="H20" s="347"/>
      <c r="I20" s="46"/>
      <c r="J20" s="46"/>
      <c r="K20" s="46"/>
      <c r="L20" s="42"/>
      <c r="M20" s="44"/>
      <c r="N20" s="39"/>
      <c r="O20" s="39"/>
      <c r="P20" s="39"/>
      <c r="Q20" s="39"/>
    </row>
    <row r="21" spans="1:17" s="9" customFormat="1" ht="16.5" customHeight="1">
      <c r="A21" s="42"/>
      <c r="B21" s="42" t="s">
        <v>150</v>
      </c>
      <c r="C21" s="42" t="s">
        <v>468</v>
      </c>
      <c r="D21" s="42"/>
      <c r="E21" s="42"/>
      <c r="F21" s="42"/>
      <c r="G21" s="347"/>
      <c r="H21" s="347"/>
      <c r="I21" s="46"/>
      <c r="J21" s="46"/>
      <c r="K21" s="46"/>
      <c r="L21" s="42"/>
      <c r="M21" s="44"/>
      <c r="N21" s="39"/>
      <c r="O21" s="39"/>
      <c r="P21" s="39"/>
      <c r="Q21" s="39"/>
    </row>
    <row r="22" spans="1:17" s="9" customFormat="1" ht="16.5" customHeight="1">
      <c r="A22" s="42"/>
      <c r="B22" s="42"/>
      <c r="C22" s="42" t="s">
        <v>469</v>
      </c>
      <c r="D22" s="42"/>
      <c r="E22" s="42"/>
      <c r="F22" s="42"/>
      <c r="G22" s="347"/>
      <c r="H22" s="347"/>
      <c r="I22" s="46"/>
      <c r="J22" s="46"/>
      <c r="K22" s="46"/>
      <c r="L22" s="42"/>
      <c r="M22" s="44"/>
      <c r="N22" s="39"/>
      <c r="O22" s="39"/>
      <c r="P22" s="39"/>
      <c r="Q22" s="39"/>
    </row>
    <row r="23" spans="1:17" s="9" customFormat="1" ht="16.5" customHeight="1">
      <c r="A23" s="42"/>
      <c r="B23" s="42"/>
      <c r="C23" s="42" t="s">
        <v>470</v>
      </c>
      <c r="D23" s="42"/>
      <c r="E23" s="42"/>
      <c r="F23" s="42"/>
      <c r="G23" s="347"/>
      <c r="H23" s="347"/>
      <c r="I23" s="46"/>
      <c r="J23" s="46"/>
      <c r="K23" s="46"/>
      <c r="L23" s="42"/>
      <c r="M23" s="44"/>
      <c r="N23" s="39"/>
      <c r="O23" s="39"/>
      <c r="P23" s="39"/>
      <c r="Q23" s="39"/>
    </row>
    <row r="24" spans="1:17" s="9" customFormat="1" ht="16.5" customHeight="1">
      <c r="A24" s="42"/>
      <c r="B24" s="42"/>
      <c r="C24" s="1311" t="s">
        <v>471</v>
      </c>
      <c r="D24" s="1311"/>
      <c r="E24" s="1311"/>
      <c r="F24" s="1311"/>
      <c r="G24" s="1311"/>
      <c r="H24" s="1311"/>
      <c r="I24" s="1311"/>
      <c r="J24" s="1311"/>
      <c r="K24" s="1311"/>
      <c r="L24" s="1311"/>
      <c r="M24" s="44"/>
      <c r="N24" s="39"/>
      <c r="O24" s="39"/>
      <c r="P24" s="39"/>
      <c r="Q24" s="39"/>
    </row>
    <row r="25" spans="1:17" s="9" customFormat="1" ht="16.5" customHeight="1">
      <c r="A25" s="42"/>
      <c r="B25" s="42"/>
      <c r="C25" s="1311"/>
      <c r="D25" s="1311"/>
      <c r="E25" s="1311"/>
      <c r="F25" s="1311"/>
      <c r="G25" s="1311"/>
      <c r="H25" s="1311"/>
      <c r="I25" s="1311"/>
      <c r="J25" s="1311"/>
      <c r="K25" s="1311"/>
      <c r="L25" s="1311"/>
      <c r="M25" s="44"/>
      <c r="N25" s="39"/>
      <c r="O25" s="39"/>
      <c r="P25" s="39"/>
      <c r="Q25" s="39"/>
    </row>
    <row r="26" spans="1:17" s="9" customFormat="1" ht="16.5" customHeight="1">
      <c r="A26" s="1377" t="s">
        <v>3</v>
      </c>
      <c r="B26" s="1311" t="s">
        <v>472</v>
      </c>
      <c r="C26" s="1311"/>
      <c r="D26" s="1311"/>
      <c r="E26" s="1311"/>
      <c r="F26" s="1311"/>
      <c r="G26" s="1311"/>
      <c r="H26" s="1311"/>
      <c r="I26" s="1311"/>
      <c r="J26" s="1311"/>
      <c r="K26" s="1311"/>
      <c r="L26" s="1311"/>
      <c r="M26" s="44"/>
      <c r="N26" s="39"/>
      <c r="O26" s="39"/>
      <c r="P26" s="39"/>
      <c r="Q26" s="39"/>
    </row>
    <row r="27" spans="1:17" s="9" customFormat="1" ht="16.5" customHeight="1">
      <c r="A27" s="1377"/>
      <c r="B27" s="1311"/>
      <c r="C27" s="1311"/>
      <c r="D27" s="1311"/>
      <c r="E27" s="1311"/>
      <c r="F27" s="1311"/>
      <c r="G27" s="1311"/>
      <c r="H27" s="1311"/>
      <c r="I27" s="1311"/>
      <c r="J27" s="1311"/>
      <c r="K27" s="1311"/>
      <c r="L27" s="1311"/>
      <c r="M27" s="44"/>
      <c r="N27" s="39"/>
      <c r="O27" s="39"/>
      <c r="P27" s="39"/>
      <c r="Q27" s="39"/>
    </row>
    <row r="28" spans="1:17" s="9" customFormat="1" ht="16.5" customHeight="1">
      <c r="A28" s="53" t="s">
        <v>5</v>
      </c>
      <c r="B28" s="1311" t="s">
        <v>473</v>
      </c>
      <c r="C28" s="1311"/>
      <c r="D28" s="1311"/>
      <c r="E28" s="1311"/>
      <c r="F28" s="1311"/>
      <c r="G28" s="1311"/>
      <c r="H28" s="1311"/>
      <c r="I28" s="1311"/>
      <c r="J28" s="1311"/>
      <c r="K28" s="1311"/>
      <c r="L28" s="1311"/>
      <c r="M28" s="44"/>
      <c r="N28" s="39"/>
      <c r="O28" s="39"/>
      <c r="P28" s="39"/>
      <c r="Q28" s="39"/>
    </row>
    <row r="29" spans="1:17" s="9" customFormat="1" ht="16.5" customHeight="1">
      <c r="A29" s="42"/>
      <c r="B29" s="1379" t="s">
        <v>149</v>
      </c>
      <c r="C29" s="1311" t="s">
        <v>474</v>
      </c>
      <c r="D29" s="1311"/>
      <c r="E29" s="1311"/>
      <c r="F29" s="1311"/>
      <c r="G29" s="1311"/>
      <c r="H29" s="1311"/>
      <c r="I29" s="1311"/>
      <c r="J29" s="1311"/>
      <c r="K29" s="1311"/>
      <c r="L29" s="1311"/>
      <c r="M29" s="44"/>
      <c r="N29" s="39"/>
      <c r="O29" s="39"/>
      <c r="P29" s="39"/>
      <c r="Q29" s="39"/>
    </row>
    <row r="30" spans="1:17" s="9" customFormat="1" ht="16.5" customHeight="1">
      <c r="A30" s="42"/>
      <c r="B30" s="1379"/>
      <c r="C30" s="1311"/>
      <c r="D30" s="1311"/>
      <c r="E30" s="1311"/>
      <c r="F30" s="1311"/>
      <c r="G30" s="1311"/>
      <c r="H30" s="1311"/>
      <c r="I30" s="1311"/>
      <c r="J30" s="1311"/>
      <c r="K30" s="1311"/>
      <c r="L30" s="1311"/>
      <c r="M30" s="44"/>
      <c r="N30" s="39"/>
      <c r="O30" s="39"/>
      <c r="P30" s="39"/>
      <c r="Q30" s="39"/>
    </row>
    <row r="31" spans="1:17" s="9" customFormat="1" ht="16.5" customHeight="1">
      <c r="A31" s="42"/>
      <c r="B31" s="1379"/>
      <c r="C31" s="1311"/>
      <c r="D31" s="1311"/>
      <c r="E31" s="1311"/>
      <c r="F31" s="1311"/>
      <c r="G31" s="1311"/>
      <c r="H31" s="1311"/>
      <c r="I31" s="1311"/>
      <c r="J31" s="1311"/>
      <c r="K31" s="1311"/>
      <c r="L31" s="1311"/>
      <c r="M31" s="44"/>
      <c r="N31" s="39"/>
      <c r="O31" s="39"/>
      <c r="P31" s="39"/>
      <c r="Q31" s="39"/>
    </row>
    <row r="32" spans="1:17" s="9" customFormat="1" ht="16.5" customHeight="1">
      <c r="A32" s="42"/>
      <c r="B32" s="1379" t="s">
        <v>150</v>
      </c>
      <c r="C32" s="1311" t="s">
        <v>475</v>
      </c>
      <c r="D32" s="1311"/>
      <c r="E32" s="1311"/>
      <c r="F32" s="1311"/>
      <c r="G32" s="1311"/>
      <c r="H32" s="1311"/>
      <c r="I32" s="1311"/>
      <c r="J32" s="1311"/>
      <c r="K32" s="1311"/>
      <c r="L32" s="1311"/>
      <c r="M32" s="44"/>
      <c r="N32" s="39"/>
      <c r="O32" s="39"/>
      <c r="P32" s="39"/>
      <c r="Q32" s="39"/>
    </row>
    <row r="33" spans="1:17" s="9" customFormat="1" ht="16.5" customHeight="1">
      <c r="A33" s="42"/>
      <c r="B33" s="1379"/>
      <c r="C33" s="1311"/>
      <c r="D33" s="1311"/>
      <c r="E33" s="1311"/>
      <c r="F33" s="1311"/>
      <c r="G33" s="1311"/>
      <c r="H33" s="1311"/>
      <c r="I33" s="1311"/>
      <c r="J33" s="1311"/>
      <c r="K33" s="1311"/>
      <c r="L33" s="1311"/>
      <c r="M33" s="44"/>
      <c r="N33" s="39"/>
      <c r="O33" s="39"/>
      <c r="P33" s="39"/>
      <c r="Q33" s="39"/>
    </row>
    <row r="34" spans="1:17" s="9" customFormat="1" ht="16.5" customHeight="1">
      <c r="A34" s="42"/>
      <c r="B34" s="1379"/>
      <c r="C34" s="1311"/>
      <c r="D34" s="1311"/>
      <c r="E34" s="1311"/>
      <c r="F34" s="1311"/>
      <c r="G34" s="1311"/>
      <c r="H34" s="1311"/>
      <c r="I34" s="1311"/>
      <c r="J34" s="1311"/>
      <c r="K34" s="1311"/>
      <c r="L34" s="1311"/>
      <c r="M34" s="44"/>
      <c r="N34" s="39"/>
      <c r="O34" s="39"/>
      <c r="P34" s="39"/>
      <c r="Q34" s="39"/>
    </row>
    <row r="35" spans="1:17" s="9" customFormat="1" ht="16.5" customHeight="1">
      <c r="A35" s="42"/>
      <c r="B35" s="1379" t="s">
        <v>478</v>
      </c>
      <c r="C35" s="1311" t="s">
        <v>476</v>
      </c>
      <c r="D35" s="1311"/>
      <c r="E35" s="1311"/>
      <c r="F35" s="1311"/>
      <c r="G35" s="1311"/>
      <c r="H35" s="1311"/>
      <c r="I35" s="1311"/>
      <c r="J35" s="1311"/>
      <c r="K35" s="1311"/>
      <c r="L35" s="1311"/>
      <c r="M35" s="44"/>
      <c r="N35" s="39"/>
      <c r="O35" s="39"/>
      <c r="P35" s="39"/>
      <c r="Q35" s="39"/>
    </row>
    <row r="36" spans="1:17" s="9" customFormat="1" ht="16.5" customHeight="1">
      <c r="A36" s="42"/>
      <c r="B36" s="1379"/>
      <c r="C36" s="1311"/>
      <c r="D36" s="1311"/>
      <c r="E36" s="1311"/>
      <c r="F36" s="1311"/>
      <c r="G36" s="1311"/>
      <c r="H36" s="1311"/>
      <c r="I36" s="1311"/>
      <c r="J36" s="1311"/>
      <c r="K36" s="1311"/>
      <c r="L36" s="1311"/>
      <c r="M36" s="44"/>
      <c r="N36" s="39"/>
      <c r="O36" s="39"/>
      <c r="P36" s="39"/>
      <c r="Q36" s="39"/>
    </row>
    <row r="37" spans="1:17" s="9" customFormat="1" ht="16.5" customHeight="1">
      <c r="A37" s="42"/>
      <c r="B37" s="1379"/>
      <c r="C37" s="1311"/>
      <c r="D37" s="1311"/>
      <c r="E37" s="1311"/>
      <c r="F37" s="1311"/>
      <c r="G37" s="1311"/>
      <c r="H37" s="1311"/>
      <c r="I37" s="1311"/>
      <c r="J37" s="1311"/>
      <c r="K37" s="1311"/>
      <c r="L37" s="1311"/>
      <c r="M37" s="44"/>
      <c r="N37" s="39"/>
      <c r="O37" s="39"/>
      <c r="P37" s="39"/>
      <c r="Q37" s="39"/>
    </row>
    <row r="38" spans="1:17" s="9" customFormat="1" ht="16.5" customHeight="1">
      <c r="A38" s="42"/>
      <c r="B38" s="1381" t="s">
        <v>479</v>
      </c>
      <c r="C38" s="1311" t="s">
        <v>477</v>
      </c>
      <c r="D38" s="1311"/>
      <c r="E38" s="1311"/>
      <c r="F38" s="1311"/>
      <c r="G38" s="1311"/>
      <c r="H38" s="1311"/>
      <c r="I38" s="1311"/>
      <c r="J38" s="1311"/>
      <c r="K38" s="1311"/>
      <c r="L38" s="1311"/>
      <c r="M38" s="44"/>
      <c r="N38" s="39"/>
      <c r="O38" s="39"/>
      <c r="P38" s="39"/>
      <c r="Q38" s="39"/>
    </row>
    <row r="39" spans="1:17" s="9" customFormat="1" ht="16.5" customHeight="1">
      <c r="A39" s="42"/>
      <c r="B39" s="1381"/>
      <c r="C39" s="1311"/>
      <c r="D39" s="1311"/>
      <c r="E39" s="1311"/>
      <c r="F39" s="1311"/>
      <c r="G39" s="1311"/>
      <c r="H39" s="1311"/>
      <c r="I39" s="1311"/>
      <c r="J39" s="1311"/>
      <c r="K39" s="1311"/>
      <c r="L39" s="1311"/>
      <c r="M39" s="44"/>
      <c r="N39" s="39"/>
      <c r="O39" s="39"/>
      <c r="P39" s="39"/>
      <c r="Q39" s="39"/>
    </row>
    <row r="40" spans="1:17" s="9" customFormat="1" ht="16.5" customHeight="1">
      <c r="A40" s="42"/>
      <c r="B40" s="1381"/>
      <c r="C40" s="1311"/>
      <c r="D40" s="1311"/>
      <c r="E40" s="1311"/>
      <c r="F40" s="1311"/>
      <c r="G40" s="1311"/>
      <c r="H40" s="1311"/>
      <c r="I40" s="1311"/>
      <c r="J40" s="1311"/>
      <c r="K40" s="1311"/>
      <c r="L40" s="1311"/>
      <c r="M40" s="44"/>
      <c r="N40" s="39"/>
      <c r="O40" s="39"/>
      <c r="P40" s="39"/>
      <c r="Q40" s="39"/>
    </row>
    <row r="41" spans="1:17" s="9" customFormat="1" ht="16.5" customHeight="1">
      <c r="A41" s="1377" t="s">
        <v>6</v>
      </c>
      <c r="B41" s="1311" t="s">
        <v>595</v>
      </c>
      <c r="C41" s="1311"/>
      <c r="D41" s="1311"/>
      <c r="E41" s="1311"/>
      <c r="F41" s="1311"/>
      <c r="G41" s="1311"/>
      <c r="H41" s="1311"/>
      <c r="I41" s="1311"/>
      <c r="J41" s="1311"/>
      <c r="K41" s="1311"/>
      <c r="L41" s="1311"/>
      <c r="M41" s="44"/>
      <c r="N41" s="39"/>
      <c r="O41" s="39"/>
      <c r="P41" s="39"/>
      <c r="Q41" s="39"/>
    </row>
    <row r="42" spans="1:17" s="9" customFormat="1" ht="16.5" customHeight="1">
      <c r="A42" s="1377"/>
      <c r="B42" s="1311"/>
      <c r="C42" s="1311"/>
      <c r="D42" s="1311"/>
      <c r="E42" s="1311"/>
      <c r="F42" s="1311"/>
      <c r="G42" s="1311"/>
      <c r="H42" s="1311"/>
      <c r="I42" s="1311"/>
      <c r="J42" s="1311"/>
      <c r="K42" s="1311"/>
      <c r="L42" s="1311"/>
      <c r="M42" s="44"/>
      <c r="N42" s="39"/>
      <c r="O42" s="39"/>
      <c r="P42" s="39"/>
      <c r="Q42" s="39"/>
    </row>
    <row r="43" spans="1:17" s="9" customFormat="1" ht="16.5" customHeight="1">
      <c r="A43" s="1377"/>
      <c r="B43" s="1311"/>
      <c r="C43" s="1311"/>
      <c r="D43" s="1311"/>
      <c r="E43" s="1311"/>
      <c r="F43" s="1311"/>
      <c r="G43" s="1311"/>
      <c r="H43" s="1311"/>
      <c r="I43" s="1311"/>
      <c r="J43" s="1311"/>
      <c r="K43" s="1311"/>
      <c r="L43" s="1311"/>
      <c r="M43" s="44"/>
      <c r="N43" s="39"/>
      <c r="O43" s="39"/>
      <c r="P43" s="39"/>
      <c r="Q43" s="39"/>
    </row>
    <row r="44" spans="1:17" s="9" customFormat="1" ht="16.5" customHeight="1">
      <c r="A44" s="53"/>
      <c r="B44" s="46"/>
      <c r="C44" s="46"/>
      <c r="D44" s="46"/>
      <c r="E44" s="46"/>
      <c r="F44" s="130"/>
      <c r="G44" s="347"/>
      <c r="H44" s="347"/>
      <c r="I44" s="46"/>
      <c r="J44" s="46"/>
      <c r="K44" s="46"/>
      <c r="L44" s="46"/>
      <c r="M44" s="44"/>
      <c r="N44" s="39"/>
      <c r="O44" s="39"/>
      <c r="P44" s="39"/>
      <c r="Q44" s="39"/>
    </row>
    <row r="45" spans="1:17" s="9" customFormat="1" ht="23.25" customHeight="1">
      <c r="A45" s="42"/>
      <c r="B45" s="46"/>
      <c r="C45" s="1308" t="s">
        <v>890</v>
      </c>
      <c r="D45" s="1308"/>
      <c r="E45" s="1308" t="s">
        <v>480</v>
      </c>
      <c r="F45" s="1308"/>
      <c r="G45" s="1308"/>
      <c r="H45" s="627"/>
      <c r="I45" s="56"/>
      <c r="J45" s="55"/>
      <c r="K45" s="46"/>
      <c r="L45" s="42"/>
      <c r="M45" s="44"/>
      <c r="N45" s="39"/>
      <c r="O45" s="39"/>
      <c r="P45" s="39"/>
      <c r="Q45" s="39"/>
    </row>
    <row r="46" spans="1:17" s="9" customFormat="1" ht="16.5" customHeight="1">
      <c r="A46" s="42"/>
      <c r="B46" s="46"/>
      <c r="C46" s="1372" t="s">
        <v>481</v>
      </c>
      <c r="D46" s="1372"/>
      <c r="E46" s="1372" t="s">
        <v>482</v>
      </c>
      <c r="F46" s="1372"/>
      <c r="G46" s="1372"/>
      <c r="H46" s="628"/>
      <c r="I46" s="56"/>
      <c r="J46" s="55"/>
      <c r="K46" s="46"/>
      <c r="L46" s="42"/>
      <c r="M46" s="44"/>
      <c r="N46" s="39"/>
      <c r="O46" s="39"/>
      <c r="P46" s="39"/>
      <c r="Q46" s="39"/>
    </row>
    <row r="47" spans="1:17" s="9" customFormat="1" ht="16.5" customHeight="1">
      <c r="A47" s="42"/>
      <c r="B47" s="46"/>
      <c r="C47" s="1372" t="s">
        <v>483</v>
      </c>
      <c r="D47" s="1372"/>
      <c r="E47" s="1372" t="s">
        <v>484</v>
      </c>
      <c r="F47" s="1372"/>
      <c r="G47" s="1372"/>
      <c r="H47" s="628"/>
      <c r="I47" s="56"/>
      <c r="J47" s="55"/>
      <c r="K47" s="46"/>
      <c r="L47" s="42"/>
      <c r="M47" s="44"/>
      <c r="N47" s="39"/>
      <c r="O47" s="39"/>
      <c r="P47" s="39"/>
      <c r="Q47" s="39"/>
    </row>
    <row r="48" spans="1:17" s="9" customFormat="1" ht="16.5" customHeight="1">
      <c r="A48" s="42"/>
      <c r="B48" s="46"/>
      <c r="C48" s="1372" t="s">
        <v>485</v>
      </c>
      <c r="D48" s="1372"/>
      <c r="E48" s="1372" t="s">
        <v>486</v>
      </c>
      <c r="F48" s="1372"/>
      <c r="G48" s="1372"/>
      <c r="H48" s="628"/>
      <c r="I48" s="56"/>
      <c r="J48" s="55"/>
      <c r="K48" s="46"/>
      <c r="L48" s="42"/>
      <c r="M48" s="44"/>
      <c r="N48" s="39"/>
      <c r="O48" s="39"/>
      <c r="P48" s="39"/>
      <c r="Q48" s="39"/>
    </row>
    <row r="49" spans="1:17" s="9" customFormat="1" ht="16.5" customHeight="1">
      <c r="A49" s="42"/>
      <c r="B49" s="46"/>
      <c r="C49" s="1372" t="s">
        <v>487</v>
      </c>
      <c r="D49" s="1372"/>
      <c r="E49" s="1372" t="s">
        <v>488</v>
      </c>
      <c r="F49" s="1372"/>
      <c r="G49" s="1372"/>
      <c r="H49" s="628"/>
      <c r="I49" s="56"/>
      <c r="J49" s="55"/>
      <c r="K49" s="46"/>
      <c r="L49" s="42"/>
      <c r="M49" s="44"/>
      <c r="N49" s="39"/>
      <c r="O49" s="39"/>
      <c r="P49" s="39"/>
      <c r="Q49" s="39"/>
    </row>
    <row r="50" spans="1:17" s="9" customFormat="1" ht="16.5" customHeight="1">
      <c r="A50" s="42"/>
      <c r="B50" s="46"/>
      <c r="C50" s="1372" t="s">
        <v>489</v>
      </c>
      <c r="D50" s="1372"/>
      <c r="E50" s="1372" t="s">
        <v>490</v>
      </c>
      <c r="F50" s="1372"/>
      <c r="G50" s="1372"/>
      <c r="H50" s="628"/>
      <c r="I50" s="56"/>
      <c r="J50" s="55"/>
      <c r="K50" s="46"/>
      <c r="L50" s="42"/>
      <c r="M50" s="44"/>
      <c r="N50" s="39"/>
      <c r="O50" s="39"/>
      <c r="P50" s="39"/>
      <c r="Q50" s="39"/>
    </row>
    <row r="51" spans="1:17" s="9" customFormat="1" ht="16.5" customHeight="1">
      <c r="A51" s="42"/>
      <c r="B51" s="46"/>
      <c r="C51" s="54"/>
      <c r="D51" s="54"/>
      <c r="E51" s="54"/>
      <c r="F51" s="54"/>
      <c r="G51" s="348"/>
      <c r="H51" s="348"/>
      <c r="I51" s="56"/>
      <c r="J51" s="55"/>
      <c r="K51" s="46"/>
      <c r="L51" s="42"/>
      <c r="M51" s="44"/>
      <c r="N51" s="39"/>
      <c r="O51" s="39"/>
      <c r="P51" s="39"/>
      <c r="Q51" s="39"/>
    </row>
    <row r="52" spans="1:17" s="9" customFormat="1" ht="16.5" customHeight="1">
      <c r="A52" s="42"/>
      <c r="B52" s="1311" t="s">
        <v>858</v>
      </c>
      <c r="C52" s="1311"/>
      <c r="D52" s="1311"/>
      <c r="E52" s="1311"/>
      <c r="F52" s="1311"/>
      <c r="G52" s="1311"/>
      <c r="H52" s="1311"/>
      <c r="I52" s="1311"/>
      <c r="J52" s="1311"/>
      <c r="K52" s="1311"/>
      <c r="L52" s="1311"/>
      <c r="M52" s="44"/>
      <c r="N52" s="39"/>
      <c r="O52" s="39"/>
      <c r="P52" s="39"/>
      <c r="Q52" s="39"/>
    </row>
    <row r="53" spans="1:17" s="9" customFormat="1" ht="16.5" customHeight="1">
      <c r="A53" s="42"/>
      <c r="B53" s="1311"/>
      <c r="C53" s="1311"/>
      <c r="D53" s="1311"/>
      <c r="E53" s="1311"/>
      <c r="F53" s="1311"/>
      <c r="G53" s="1311"/>
      <c r="H53" s="1311"/>
      <c r="I53" s="1311"/>
      <c r="J53" s="1311"/>
      <c r="K53" s="1311"/>
      <c r="L53" s="1311"/>
      <c r="M53" s="44"/>
      <c r="N53" s="39"/>
      <c r="O53" s="39"/>
      <c r="P53" s="39"/>
      <c r="Q53" s="39"/>
    </row>
    <row r="54" spans="1:17" s="9" customFormat="1" ht="16.5" customHeight="1">
      <c r="A54" s="42"/>
      <c r="B54" s="1311"/>
      <c r="C54" s="1311"/>
      <c r="D54" s="1311"/>
      <c r="E54" s="1311"/>
      <c r="F54" s="1311"/>
      <c r="G54" s="1311"/>
      <c r="H54" s="1311"/>
      <c r="I54" s="1311"/>
      <c r="J54" s="1311"/>
      <c r="K54" s="1311"/>
      <c r="L54" s="1311"/>
      <c r="M54" s="44"/>
      <c r="N54" s="39"/>
      <c r="O54" s="39"/>
      <c r="P54" s="39"/>
      <c r="Q54" s="39"/>
    </row>
    <row r="55" spans="1:17" s="9" customFormat="1" ht="16.5" customHeight="1">
      <c r="A55" s="42"/>
      <c r="B55" s="46"/>
      <c r="C55" s="46"/>
      <c r="D55" s="46"/>
      <c r="E55" s="46"/>
      <c r="F55" s="130"/>
      <c r="G55" s="349"/>
      <c r="H55" s="349"/>
      <c r="I55" s="46"/>
      <c r="J55" s="46"/>
      <c r="K55" s="46"/>
      <c r="L55" s="42"/>
      <c r="M55" s="44"/>
      <c r="N55" s="39"/>
      <c r="O55" s="39"/>
      <c r="P55" s="39"/>
      <c r="Q55" s="39"/>
    </row>
    <row r="56" spans="1:17" s="9" customFormat="1" ht="19.5" customHeight="1">
      <c r="A56" s="42"/>
      <c r="B56" s="46"/>
      <c r="C56" s="1382" t="s">
        <v>859</v>
      </c>
      <c r="D56" s="1383"/>
      <c r="E56" s="1383"/>
      <c r="F56" s="1383"/>
      <c r="G56" s="1383"/>
      <c r="H56" s="1384"/>
      <c r="I56" s="1383"/>
      <c r="J56" s="1383"/>
      <c r="K56" s="1385"/>
      <c r="L56" s="42"/>
      <c r="M56" s="44"/>
      <c r="N56" s="39"/>
      <c r="O56" s="39"/>
      <c r="P56" s="39"/>
      <c r="Q56" s="39"/>
    </row>
    <row r="57" spans="1:17" s="9" customFormat="1" ht="16.5" customHeight="1">
      <c r="A57" s="42"/>
      <c r="B57" s="46"/>
      <c r="C57" s="1386"/>
      <c r="D57" s="1387"/>
      <c r="E57" s="1387"/>
      <c r="F57" s="1387"/>
      <c r="G57" s="1387"/>
      <c r="H57" s="1387"/>
      <c r="I57" s="1387"/>
      <c r="J57" s="1387"/>
      <c r="K57" s="1388"/>
      <c r="L57" s="42"/>
      <c r="M57" s="44"/>
      <c r="N57" s="39"/>
      <c r="O57" s="39"/>
      <c r="P57" s="39"/>
      <c r="Q57" s="39"/>
    </row>
    <row r="58" spans="1:17" s="9" customFormat="1" ht="16.5" customHeight="1">
      <c r="A58" s="42"/>
      <c r="B58" s="46"/>
      <c r="C58" s="46"/>
      <c r="D58" s="46"/>
      <c r="E58" s="46"/>
      <c r="F58" s="130"/>
      <c r="G58" s="349"/>
      <c r="H58" s="349"/>
      <c r="I58" s="46"/>
      <c r="J58" s="46"/>
      <c r="K58" s="46"/>
      <c r="L58" s="42"/>
      <c r="M58" s="44"/>
      <c r="N58" s="39"/>
      <c r="O58" s="39"/>
      <c r="P58" s="39"/>
      <c r="Q58" s="39"/>
    </row>
    <row r="59" spans="1:17" s="9" customFormat="1" ht="16.5" customHeight="1">
      <c r="A59" s="42"/>
      <c r="B59" s="46"/>
      <c r="C59" s="46"/>
      <c r="D59" s="46"/>
      <c r="E59" s="46"/>
      <c r="F59" s="130"/>
      <c r="G59" s="349"/>
      <c r="H59" s="349"/>
      <c r="I59" s="46"/>
      <c r="J59" s="46"/>
      <c r="K59" s="46"/>
      <c r="L59" s="42"/>
      <c r="M59" s="44"/>
      <c r="N59" s="39"/>
      <c r="O59" s="39"/>
      <c r="P59" s="39"/>
      <c r="Q59" s="39"/>
    </row>
    <row r="60" spans="1:17" s="9" customFormat="1" ht="16.5" customHeight="1">
      <c r="A60" s="42"/>
      <c r="B60" s="46"/>
      <c r="C60" s="46"/>
      <c r="D60" s="46"/>
      <c r="E60" s="46"/>
      <c r="F60" s="130"/>
      <c r="G60" s="349"/>
      <c r="H60" s="349"/>
      <c r="I60" s="46"/>
      <c r="J60" s="46"/>
      <c r="K60" s="46"/>
      <c r="L60" s="42"/>
      <c r="M60" s="44"/>
      <c r="N60" s="39"/>
      <c r="O60" s="39"/>
      <c r="P60" s="39"/>
      <c r="Q60" s="39"/>
    </row>
    <row r="61" spans="1:17" s="9" customFormat="1" ht="16.5" customHeight="1">
      <c r="A61" s="42"/>
      <c r="B61" s="46"/>
      <c r="C61" s="46"/>
      <c r="D61" s="46"/>
      <c r="E61" s="46"/>
      <c r="F61" s="130"/>
      <c r="G61" s="349"/>
      <c r="H61" s="349"/>
      <c r="I61" s="46"/>
      <c r="J61" s="46"/>
      <c r="K61" s="46"/>
      <c r="L61" s="42"/>
      <c r="M61" s="44"/>
      <c r="N61" s="39"/>
      <c r="O61" s="39"/>
      <c r="P61" s="39"/>
      <c r="Q61" s="39"/>
    </row>
    <row r="62" spans="1:17" s="9" customFormat="1" ht="16.5" customHeight="1">
      <c r="A62" s="42"/>
      <c r="B62" s="46"/>
      <c r="C62" s="46"/>
      <c r="D62" s="46"/>
      <c r="E62" s="46"/>
      <c r="F62" s="130"/>
      <c r="G62" s="349"/>
      <c r="H62" s="349"/>
      <c r="I62" s="46"/>
      <c r="J62" s="46"/>
      <c r="K62" s="46"/>
      <c r="L62" s="42"/>
      <c r="M62" s="44"/>
      <c r="N62" s="39"/>
      <c r="O62" s="39"/>
      <c r="P62" s="39"/>
      <c r="Q62" s="39"/>
    </row>
    <row r="63" spans="1:17" s="9" customFormat="1" ht="16.5" customHeight="1">
      <c r="A63" s="42"/>
      <c r="B63" s="46"/>
      <c r="C63" s="46"/>
      <c r="D63" s="46"/>
      <c r="E63" s="46"/>
      <c r="F63" s="130"/>
      <c r="G63" s="349"/>
      <c r="H63" s="349"/>
      <c r="I63" s="46"/>
      <c r="J63" s="46"/>
      <c r="K63" s="46"/>
      <c r="L63" s="42"/>
      <c r="M63" s="44"/>
      <c r="N63" s="39"/>
      <c r="O63" s="39"/>
      <c r="P63" s="39"/>
      <c r="Q63" s="39"/>
    </row>
    <row r="64" spans="1:17" s="9" customFormat="1" ht="16.5" customHeight="1">
      <c r="A64" s="51" t="s">
        <v>192</v>
      </c>
      <c r="B64" s="343" t="s">
        <v>491</v>
      </c>
      <c r="C64" s="344"/>
      <c r="D64" s="46"/>
      <c r="E64" s="46"/>
      <c r="F64" s="130"/>
      <c r="G64" s="349"/>
      <c r="H64" s="349"/>
      <c r="I64" s="46"/>
      <c r="J64" s="46"/>
      <c r="K64" s="46"/>
      <c r="L64" s="42"/>
      <c r="M64" s="44"/>
      <c r="N64" s="39"/>
      <c r="O64" s="39"/>
      <c r="P64" s="39"/>
      <c r="Q64" s="39"/>
    </row>
    <row r="65" spans="1:17" s="9" customFormat="1" ht="16.5" customHeight="1">
      <c r="A65" s="48"/>
      <c r="B65" s="343"/>
      <c r="C65" s="344"/>
      <c r="D65" s="46"/>
      <c r="E65" s="46"/>
      <c r="F65" s="130"/>
      <c r="G65" s="349"/>
      <c r="H65" s="349"/>
      <c r="I65" s="46"/>
      <c r="J65" s="46"/>
      <c r="K65" s="46"/>
      <c r="L65" s="42"/>
      <c r="M65" s="44"/>
      <c r="N65" s="39"/>
      <c r="O65" s="39"/>
      <c r="P65" s="39"/>
      <c r="Q65" s="39"/>
    </row>
    <row r="66" spans="1:17" s="9" customFormat="1" ht="23.25" customHeight="1">
      <c r="A66" s="1376" t="s">
        <v>832</v>
      </c>
      <c r="B66" s="1376"/>
      <c r="C66" s="1376"/>
      <c r="D66" s="1376"/>
      <c r="E66" s="1376"/>
      <c r="F66" s="1376"/>
      <c r="G66" s="1376"/>
      <c r="H66" s="1376"/>
      <c r="I66" s="1376"/>
      <c r="J66" s="1376"/>
      <c r="K66" s="1376"/>
      <c r="L66" s="1376"/>
      <c r="M66" s="44"/>
      <c r="N66" s="39"/>
      <c r="O66" s="39"/>
      <c r="P66" s="39"/>
      <c r="Q66" s="39"/>
    </row>
    <row r="67" spans="1:17" s="9" customFormat="1" ht="12" customHeight="1">
      <c r="A67" s="42"/>
      <c r="B67" s="46"/>
      <c r="C67" s="46"/>
      <c r="D67" s="46"/>
      <c r="E67" s="46"/>
      <c r="F67" s="130"/>
      <c r="G67" s="347"/>
      <c r="H67" s="347"/>
      <c r="I67" s="46"/>
      <c r="J67" s="46"/>
      <c r="K67" s="46"/>
      <c r="L67" s="42"/>
      <c r="M67" s="44"/>
      <c r="N67" s="39"/>
      <c r="O67" s="39"/>
      <c r="P67" s="39"/>
      <c r="Q67" s="39"/>
    </row>
    <row r="68" spans="1:17" s="11" customFormat="1" ht="23.25" customHeight="1">
      <c r="A68" s="148"/>
      <c r="B68" s="144" t="s">
        <v>149</v>
      </c>
      <c r="C68" s="144" t="s">
        <v>492</v>
      </c>
      <c r="D68" s="49" t="s">
        <v>166</v>
      </c>
      <c r="E68" s="1311" t="str">
        <f>'Data diri'!E8</f>
        <v>Drs. Moch Puja Anwar</v>
      </c>
      <c r="F68" s="1311"/>
      <c r="G68" s="1311"/>
      <c r="H68" s="1311"/>
      <c r="I68" s="1311"/>
      <c r="J68" s="1311"/>
      <c r="K68" s="1311"/>
      <c r="L68" s="1311"/>
      <c r="M68" s="44"/>
      <c r="N68" s="39"/>
      <c r="O68" s="39"/>
      <c r="P68" s="39"/>
      <c r="Q68" s="39"/>
    </row>
    <row r="69" spans="1:17" s="11" customFormat="1" ht="23.25" customHeight="1">
      <c r="A69" s="148"/>
      <c r="B69" s="144"/>
      <c r="C69" s="147" t="s">
        <v>604</v>
      </c>
      <c r="D69" s="49" t="s">
        <v>166</v>
      </c>
      <c r="E69" s="1311" t="s">
        <v>894</v>
      </c>
      <c r="F69" s="1311"/>
      <c r="G69" s="1311"/>
      <c r="H69" s="597"/>
      <c r="I69" s="433"/>
      <c r="J69" s="394"/>
      <c r="K69" s="394"/>
      <c r="M69" s="44"/>
      <c r="N69" s="39"/>
      <c r="O69" s="39"/>
      <c r="P69" s="39"/>
      <c r="Q69" s="39"/>
    </row>
    <row r="70" spans="1:17" s="11" customFormat="1" ht="23.25" customHeight="1">
      <c r="A70" s="148"/>
      <c r="B70" s="144"/>
      <c r="C70" s="144" t="s">
        <v>493</v>
      </c>
      <c r="D70" s="49" t="s">
        <v>166</v>
      </c>
      <c r="E70" s="1311" t="str">
        <f>'Data diri'!E10</f>
        <v>Surabaya, 26 Desember 1963</v>
      </c>
      <c r="F70" s="1311"/>
      <c r="G70" s="1311"/>
      <c r="H70" s="1311"/>
      <c r="I70" s="1311"/>
      <c r="J70" s="1311"/>
      <c r="K70" s="1311"/>
      <c r="L70" s="1311"/>
      <c r="M70" s="44"/>
      <c r="N70" s="39"/>
      <c r="O70" s="39"/>
      <c r="P70" s="39"/>
      <c r="Q70" s="39"/>
    </row>
    <row r="71" spans="1:17" s="11" customFormat="1" ht="23.25" customHeight="1">
      <c r="A71" s="148"/>
      <c r="B71" s="144"/>
      <c r="C71" s="144" t="s">
        <v>143</v>
      </c>
      <c r="D71" s="49" t="s">
        <v>166</v>
      </c>
      <c r="E71" s="610" t="str">
        <f>'Data diri'!E18</f>
        <v>Pembina Utama Muda</v>
      </c>
      <c r="F71" s="626" t="s">
        <v>600</v>
      </c>
      <c r="G71" s="391" t="str">
        <f>'Data diri'!E19</f>
        <v>Madya</v>
      </c>
      <c r="H71" s="638" t="s">
        <v>600</v>
      </c>
      <c r="I71" s="179" t="str">
        <f>'Data diri'!E20</f>
        <v>IV c</v>
      </c>
      <c r="J71" s="394"/>
      <c r="M71" s="44"/>
      <c r="N71" s="39"/>
      <c r="O71" s="39"/>
      <c r="P71" s="39"/>
      <c r="Q71" s="39"/>
    </row>
    <row r="72" spans="1:17" s="11" customFormat="1" ht="23.25" customHeight="1">
      <c r="A72" s="148"/>
      <c r="B72" s="144"/>
      <c r="C72" s="337" t="s">
        <v>833</v>
      </c>
      <c r="D72" s="49" t="s">
        <v>166</v>
      </c>
      <c r="E72" s="1389" t="str">
        <f>'Data diri'!E13</f>
        <v>01 Maret 1988</v>
      </c>
      <c r="F72" s="1389"/>
      <c r="G72" s="350"/>
      <c r="H72" s="350"/>
      <c r="I72" s="1389"/>
      <c r="J72" s="1389"/>
      <c r="K72" s="1389"/>
      <c r="L72" s="1389"/>
      <c r="M72" s="44"/>
      <c r="N72" s="39"/>
      <c r="O72" s="39"/>
      <c r="P72" s="39"/>
      <c r="Q72" s="39"/>
    </row>
    <row r="73" spans="1:17" s="11" customFormat="1" ht="23.25" customHeight="1">
      <c r="A73" s="148"/>
      <c r="B73" s="144"/>
      <c r="C73" s="144" t="s">
        <v>210</v>
      </c>
      <c r="D73" s="49" t="s">
        <v>166</v>
      </c>
      <c r="E73" s="1311" t="s">
        <v>834</v>
      </c>
      <c r="F73" s="1311"/>
      <c r="G73" s="1311"/>
      <c r="H73" s="1311"/>
      <c r="I73" s="1311"/>
      <c r="J73" s="1311"/>
      <c r="K73" s="1311"/>
      <c r="L73" s="1311"/>
      <c r="M73" s="44"/>
      <c r="N73" s="39"/>
      <c r="O73" s="39"/>
      <c r="P73" s="39"/>
      <c r="Q73" s="39"/>
    </row>
    <row r="74" spans="1:17" s="11" customFormat="1" ht="23.25" customHeight="1">
      <c r="A74" s="148"/>
      <c r="B74" s="144"/>
      <c r="C74" s="144" t="s">
        <v>145</v>
      </c>
      <c r="D74" s="49" t="s">
        <v>166</v>
      </c>
      <c r="E74" s="1311" t="str">
        <f>'Data diri'!E16</f>
        <v>29 Tahun 9 Bulan</v>
      </c>
      <c r="F74" s="1311"/>
      <c r="G74" s="1311"/>
      <c r="H74" s="1311"/>
      <c r="I74" s="1311"/>
      <c r="J74" s="1311"/>
      <c r="K74" s="1311"/>
      <c r="L74" s="1311"/>
      <c r="M74" s="44"/>
      <c r="N74" s="39"/>
      <c r="O74" s="39"/>
      <c r="P74" s="39"/>
      <c r="Q74" s="39"/>
    </row>
    <row r="75" spans="1:17" s="11" customFormat="1" ht="23.25" customHeight="1">
      <c r="A75" s="148"/>
      <c r="B75" s="144"/>
      <c r="C75" s="144" t="s">
        <v>146</v>
      </c>
      <c r="D75" s="49" t="s">
        <v>166</v>
      </c>
      <c r="E75" s="1311" t="str">
        <f>'Data diri'!E9</f>
        <v>Laki-Laki</v>
      </c>
      <c r="F75" s="1311"/>
      <c r="G75" s="1311"/>
      <c r="H75" s="1311"/>
      <c r="I75" s="1311"/>
      <c r="J75" s="1311"/>
      <c r="K75" s="1311"/>
      <c r="L75" s="1311"/>
      <c r="M75" s="44"/>
      <c r="N75" s="39"/>
      <c r="O75" s="39"/>
      <c r="P75" s="39"/>
      <c r="Q75" s="39"/>
    </row>
    <row r="76" spans="1:17" s="11" customFormat="1" ht="23.25" customHeight="1">
      <c r="A76" s="148"/>
      <c r="B76" s="144"/>
      <c r="C76" s="144" t="s">
        <v>605</v>
      </c>
      <c r="D76" s="49" t="s">
        <v>166</v>
      </c>
      <c r="E76" s="1311" t="str">
        <f>'Data diri'!E11</f>
        <v>S-1</v>
      </c>
      <c r="F76" s="1311"/>
      <c r="G76" s="1311"/>
      <c r="H76" s="1311"/>
      <c r="I76" s="1311"/>
      <c r="J76" s="1311"/>
      <c r="K76" s="1311"/>
      <c r="L76" s="1311"/>
      <c r="M76" s="44"/>
      <c r="N76" s="39"/>
      <c r="O76" s="39"/>
      <c r="P76" s="39"/>
      <c r="Q76" s="39"/>
    </row>
    <row r="77" spans="1:17" s="11" customFormat="1" ht="23.25" customHeight="1">
      <c r="A77" s="148"/>
      <c r="B77" s="144"/>
      <c r="C77" s="144" t="s">
        <v>614</v>
      </c>
      <c r="D77" s="49" t="s">
        <v>166</v>
      </c>
      <c r="E77" s="1311" t="str">
        <f>'Data diri'!E31</f>
        <v>Guru Matematika</v>
      </c>
      <c r="F77" s="1311"/>
      <c r="G77" s="1311"/>
      <c r="H77" s="1311"/>
      <c r="I77" s="1311"/>
      <c r="J77" s="1311"/>
      <c r="K77" s="1311"/>
      <c r="L77" s="1311"/>
      <c r="M77" s="44"/>
      <c r="N77" s="39"/>
      <c r="O77" s="39"/>
      <c r="P77" s="39"/>
      <c r="Q77" s="39"/>
    </row>
    <row r="78" spans="1:17" s="11" customFormat="1" ht="23.25" customHeight="1">
      <c r="A78" s="148"/>
      <c r="B78" s="144"/>
      <c r="C78" s="144"/>
      <c r="D78" s="144"/>
      <c r="E78" s="144"/>
      <c r="F78" s="144"/>
      <c r="G78" s="347"/>
      <c r="H78" s="347"/>
      <c r="I78" s="144"/>
      <c r="J78" s="144"/>
      <c r="K78" s="144"/>
      <c r="L78" s="148"/>
      <c r="M78" s="44"/>
      <c r="N78" s="39"/>
      <c r="O78" s="39"/>
      <c r="P78" s="39"/>
      <c r="Q78" s="39"/>
    </row>
    <row r="79" spans="1:17" s="11" customFormat="1" ht="23.25" customHeight="1">
      <c r="A79" s="148"/>
      <c r="B79" s="144" t="s">
        <v>150</v>
      </c>
      <c r="C79" s="144" t="s">
        <v>151</v>
      </c>
      <c r="D79" s="49" t="s">
        <v>166</v>
      </c>
      <c r="E79" s="1311" t="str">
        <f>'Data diri'!E22</f>
        <v>SMP Negeri 4  Surabaya</v>
      </c>
      <c r="F79" s="1311"/>
      <c r="G79" s="1311"/>
      <c r="H79" s="1311"/>
      <c r="I79" s="1311"/>
      <c r="J79" s="1311"/>
      <c r="K79" s="1311"/>
      <c r="L79" s="1311"/>
      <c r="M79" s="44"/>
      <c r="N79" s="39"/>
      <c r="O79" s="39"/>
      <c r="P79" s="39"/>
      <c r="Q79" s="39"/>
    </row>
    <row r="80" spans="1:17" s="11" customFormat="1" ht="23.25" customHeight="1">
      <c r="A80" s="148"/>
      <c r="B80" s="144"/>
      <c r="C80" s="144" t="s">
        <v>152</v>
      </c>
      <c r="D80" s="49" t="s">
        <v>166</v>
      </c>
      <c r="E80" s="1311" t="str">
        <f>'Data diri'!E30</f>
        <v>031-5341431</v>
      </c>
      <c r="F80" s="1311"/>
      <c r="G80" s="1311"/>
      <c r="H80" s="1311"/>
      <c r="I80" s="1311"/>
      <c r="J80" s="1311"/>
      <c r="K80" s="1311"/>
      <c r="L80" s="1311"/>
      <c r="M80" s="44"/>
      <c r="N80" s="39"/>
      <c r="O80" s="39"/>
      <c r="P80" s="39"/>
      <c r="Q80" s="39"/>
    </row>
    <row r="81" spans="1:17" s="11" customFormat="1" ht="23.25" customHeight="1">
      <c r="A81" s="148"/>
      <c r="B81" s="144"/>
      <c r="C81" s="144" t="s">
        <v>603</v>
      </c>
      <c r="D81" s="49" t="s">
        <v>166</v>
      </c>
      <c r="E81" s="1311" t="str">
        <f>'Data diri'!E26</f>
        <v>Genteng</v>
      </c>
      <c r="F81" s="1311"/>
      <c r="G81" s="1311"/>
      <c r="H81" s="1311"/>
      <c r="I81" s="1311"/>
      <c r="J81" s="1311"/>
      <c r="K81" s="1311"/>
      <c r="L81" s="1311"/>
      <c r="M81" s="44"/>
      <c r="N81" s="39"/>
      <c r="O81" s="39"/>
      <c r="P81" s="39"/>
      <c r="Q81" s="39"/>
    </row>
    <row r="82" spans="1:17" s="11" customFormat="1" ht="23.25" customHeight="1">
      <c r="A82" s="148"/>
      <c r="B82" s="144"/>
      <c r="C82" s="144" t="s">
        <v>153</v>
      </c>
      <c r="D82" s="49" t="s">
        <v>166</v>
      </c>
      <c r="E82" s="1311" t="str">
        <f>'Data diri'!E27</f>
        <v>Genteng</v>
      </c>
      <c r="F82" s="1311"/>
      <c r="G82" s="1311"/>
      <c r="H82" s="1311"/>
      <c r="I82" s="1311"/>
      <c r="J82" s="1311"/>
      <c r="K82" s="1311"/>
      <c r="L82" s="1311"/>
      <c r="M82" s="44"/>
      <c r="N82" s="39"/>
      <c r="O82" s="39"/>
      <c r="P82" s="39"/>
      <c r="Q82" s="39"/>
    </row>
    <row r="83" spans="1:17" s="11" customFormat="1" ht="23.25" customHeight="1">
      <c r="A83" s="148"/>
      <c r="B83" s="144"/>
      <c r="C83" s="144" t="s">
        <v>606</v>
      </c>
      <c r="D83" s="49" t="s">
        <v>166</v>
      </c>
      <c r="E83" s="1311" t="str">
        <f>'Data diri'!E28</f>
        <v>Surabaya</v>
      </c>
      <c r="F83" s="1311"/>
      <c r="G83" s="1311"/>
      <c r="H83" s="1311"/>
      <c r="I83" s="1311"/>
      <c r="J83" s="1311"/>
      <c r="K83" s="1311"/>
      <c r="L83" s="1311"/>
      <c r="M83" s="44"/>
      <c r="N83" s="39"/>
      <c r="O83" s="39"/>
      <c r="P83" s="39"/>
      <c r="Q83" s="39"/>
    </row>
    <row r="84" spans="1:17" s="11" customFormat="1" ht="23.25" customHeight="1">
      <c r="A84" s="148"/>
      <c r="B84" s="144"/>
      <c r="C84" s="144" t="s">
        <v>155</v>
      </c>
      <c r="D84" s="49" t="s">
        <v>166</v>
      </c>
      <c r="E84" s="1311" t="str">
        <f>'Data diri'!E29</f>
        <v>Jawa Timur</v>
      </c>
      <c r="F84" s="1311"/>
      <c r="G84" s="1311"/>
      <c r="H84" s="1311"/>
      <c r="I84" s="1311"/>
      <c r="J84" s="1311"/>
      <c r="K84" s="1311"/>
      <c r="L84" s="1311"/>
      <c r="M84" s="44"/>
      <c r="N84" s="39"/>
      <c r="O84" s="39"/>
      <c r="P84" s="39"/>
      <c r="Q84" s="39"/>
    </row>
    <row r="85" spans="1:17" s="11" customFormat="1" ht="23.25" customHeight="1">
      <c r="A85" s="148"/>
      <c r="B85" s="144"/>
      <c r="C85" s="144"/>
      <c r="D85" s="144"/>
      <c r="E85" s="144"/>
      <c r="F85" s="144"/>
      <c r="G85" s="347"/>
      <c r="H85" s="347"/>
      <c r="I85" s="144"/>
      <c r="J85" s="144"/>
      <c r="K85" s="144"/>
      <c r="L85" s="148"/>
      <c r="M85" s="44"/>
      <c r="N85" s="39"/>
      <c r="O85" s="39"/>
      <c r="P85" s="39"/>
      <c r="Q85" s="39"/>
    </row>
    <row r="86" spans="1:17" s="11" customFormat="1" ht="23.25" customHeight="1">
      <c r="A86" s="148"/>
      <c r="B86" s="144"/>
      <c r="C86" s="144"/>
      <c r="D86" s="144"/>
      <c r="E86" s="144"/>
      <c r="F86" s="144"/>
      <c r="G86" s="347"/>
      <c r="H86" s="347"/>
      <c r="I86" s="144"/>
      <c r="J86" s="144"/>
      <c r="K86" s="144"/>
      <c r="L86" s="148"/>
      <c r="M86" s="44"/>
      <c r="N86" s="39"/>
      <c r="O86" s="39"/>
      <c r="P86" s="39"/>
      <c r="Q86" s="39"/>
    </row>
    <row r="87" spans="1:17" s="11" customFormat="1" ht="23.25" customHeight="1">
      <c r="A87" s="1376" t="s">
        <v>494</v>
      </c>
      <c r="B87" s="1376"/>
      <c r="C87" s="1376"/>
      <c r="D87" s="1376"/>
      <c r="E87" s="1376"/>
      <c r="F87" s="1376"/>
      <c r="G87" s="1376"/>
      <c r="H87" s="1376"/>
      <c r="I87" s="1376"/>
      <c r="J87" s="1376"/>
      <c r="K87" s="1376"/>
      <c r="L87" s="1376"/>
      <c r="M87" s="44"/>
      <c r="N87" s="39"/>
      <c r="O87" s="39"/>
      <c r="P87" s="39"/>
      <c r="Q87" s="39"/>
    </row>
    <row r="88" spans="1:17" s="11" customFormat="1" ht="12" customHeight="1">
      <c r="A88" s="145"/>
      <c r="B88" s="145"/>
      <c r="C88" s="145"/>
      <c r="D88" s="145"/>
      <c r="E88" s="145"/>
      <c r="F88" s="145"/>
      <c r="G88" s="351"/>
      <c r="H88" s="351"/>
      <c r="I88" s="145"/>
      <c r="J88" s="145"/>
      <c r="K88" s="145"/>
      <c r="L88" s="145"/>
      <c r="M88" s="44"/>
      <c r="N88" s="39"/>
      <c r="O88" s="39"/>
      <c r="P88" s="39"/>
      <c r="Q88" s="39"/>
    </row>
    <row r="89" spans="1:17" s="11" customFormat="1" ht="23.25" customHeight="1">
      <c r="A89" s="148"/>
      <c r="B89" s="144" t="s">
        <v>149</v>
      </c>
      <c r="C89" s="144" t="s">
        <v>141</v>
      </c>
      <c r="D89" s="49" t="s">
        <v>166</v>
      </c>
      <c r="E89" s="1311" t="str">
        <f>'Data diri'!E38</f>
        <v>Drs. Moch Kelik.S.D,M.Si</v>
      </c>
      <c r="F89" s="1311"/>
      <c r="G89" s="1311"/>
      <c r="H89" s="1311"/>
      <c r="I89" s="1311"/>
      <c r="J89" s="1311"/>
      <c r="K89" s="1311"/>
      <c r="L89" s="1311"/>
      <c r="M89" s="44"/>
      <c r="N89" s="39"/>
      <c r="O89" s="39"/>
      <c r="P89" s="39"/>
      <c r="Q89" s="39"/>
    </row>
    <row r="90" spans="1:17" s="11" customFormat="1" ht="23.25" customHeight="1">
      <c r="A90" s="148"/>
      <c r="B90" s="144"/>
      <c r="C90" s="144" t="s">
        <v>278</v>
      </c>
      <c r="D90" s="49" t="s">
        <v>166</v>
      </c>
      <c r="E90" s="1311" t="str">
        <f>'Data diri'!E39</f>
        <v>196405241985121002</v>
      </c>
      <c r="F90" s="1311"/>
      <c r="G90" s="1311"/>
      <c r="H90" s="1311"/>
      <c r="I90" s="1311"/>
      <c r="J90" s="1311"/>
      <c r="K90" s="1311"/>
      <c r="L90" s="1311"/>
      <c r="M90" s="44"/>
      <c r="N90" s="39"/>
      <c r="O90" s="39"/>
      <c r="P90" s="39"/>
      <c r="Q90" s="39"/>
    </row>
    <row r="91" spans="1:17" s="11" customFormat="1" ht="23.25" customHeight="1">
      <c r="A91" s="148"/>
      <c r="B91" s="144" t="s">
        <v>150</v>
      </c>
      <c r="C91" s="144" t="s">
        <v>495</v>
      </c>
      <c r="D91" s="144"/>
      <c r="E91" s="144"/>
      <c r="F91" s="144"/>
      <c r="G91" s="347"/>
      <c r="H91" s="347"/>
      <c r="I91" s="144"/>
      <c r="J91" s="144"/>
      <c r="K91" s="144"/>
      <c r="L91" s="148"/>
      <c r="M91" s="44"/>
      <c r="N91" s="39"/>
      <c r="O91" s="39"/>
      <c r="P91" s="39"/>
      <c r="Q91" s="39"/>
    </row>
    <row r="92" spans="1:17" s="11" customFormat="1" ht="23.25" customHeight="1">
      <c r="A92" s="148"/>
      <c r="B92" s="144"/>
      <c r="C92" s="144" t="s">
        <v>496</v>
      </c>
      <c r="D92" s="49" t="s">
        <v>166</v>
      </c>
      <c r="E92" s="1311">
        <f>'Data diri'!E41</f>
        <v>0</v>
      </c>
      <c r="F92" s="1311"/>
      <c r="G92" s="1311"/>
      <c r="H92" s="1311"/>
      <c r="I92" s="1311"/>
      <c r="J92" s="1311"/>
      <c r="K92" s="1311"/>
      <c r="L92" s="1311"/>
      <c r="M92" s="44"/>
      <c r="N92" s="39"/>
      <c r="O92" s="39"/>
      <c r="P92" s="39"/>
      <c r="Q92" s="39"/>
    </row>
    <row r="93" spans="1:17" s="11" customFormat="1" ht="23.25" customHeight="1">
      <c r="A93" s="148"/>
      <c r="B93" s="144"/>
      <c r="C93" s="144" t="s">
        <v>203</v>
      </c>
      <c r="D93" s="49" t="s">
        <v>166</v>
      </c>
      <c r="E93" s="1310">
        <f>'Data diri'!E42</f>
        <v>0</v>
      </c>
      <c r="F93" s="1310"/>
      <c r="G93" s="1310"/>
      <c r="H93" s="1310"/>
      <c r="I93" s="1310"/>
      <c r="J93" s="1310"/>
      <c r="K93" s="1310"/>
      <c r="L93" s="1310"/>
      <c r="M93" s="44"/>
      <c r="N93" s="39"/>
      <c r="O93" s="39"/>
      <c r="P93" s="39"/>
      <c r="Q93" s="39"/>
    </row>
    <row r="94" spans="1:17" s="11" customFormat="1" ht="23.25" customHeight="1">
      <c r="A94" s="148"/>
      <c r="B94" s="144"/>
      <c r="C94" s="144" t="s">
        <v>497</v>
      </c>
      <c r="D94" s="49" t="s">
        <v>166</v>
      </c>
      <c r="E94" s="1311">
        <f>'Data diri'!E43</f>
        <v>0</v>
      </c>
      <c r="F94" s="1311"/>
      <c r="G94" s="1311"/>
      <c r="H94" s="1311"/>
      <c r="I94" s="1311"/>
      <c r="J94" s="1311"/>
      <c r="K94" s="1311"/>
      <c r="L94" s="1311"/>
      <c r="M94" s="44"/>
      <c r="N94" s="39"/>
      <c r="O94" s="39"/>
      <c r="P94" s="39"/>
      <c r="Q94" s="39"/>
    </row>
    <row r="95" spans="1:17" s="11" customFormat="1" ht="23.25" customHeight="1">
      <c r="A95" s="148"/>
      <c r="B95" s="144"/>
      <c r="C95" s="144"/>
      <c r="D95" s="144"/>
      <c r="E95" s="144"/>
      <c r="F95" s="144"/>
      <c r="G95" s="347"/>
      <c r="H95" s="347"/>
      <c r="I95" s="144"/>
      <c r="J95" s="144"/>
      <c r="K95" s="144"/>
      <c r="L95" s="148"/>
      <c r="M95" s="44"/>
      <c r="N95" s="39"/>
      <c r="O95" s="39"/>
      <c r="P95" s="39"/>
      <c r="Q95" s="39"/>
    </row>
    <row r="96" spans="1:17" s="11" customFormat="1" ht="23.25" customHeight="1">
      <c r="A96" s="148"/>
      <c r="B96" s="144"/>
      <c r="C96" s="144"/>
      <c r="D96" s="144"/>
      <c r="E96" s="144"/>
      <c r="F96" s="144"/>
      <c r="G96" s="347"/>
      <c r="H96" s="347"/>
      <c r="I96" s="144"/>
      <c r="J96" s="144"/>
      <c r="K96" s="144"/>
      <c r="L96" s="148"/>
      <c r="M96" s="44"/>
      <c r="N96" s="39"/>
      <c r="O96" s="39"/>
      <c r="P96" s="39"/>
      <c r="Q96" s="39"/>
    </row>
    <row r="97" spans="1:17" s="11" customFormat="1" ht="23.25" customHeight="1">
      <c r="A97" s="148"/>
      <c r="B97" s="144"/>
      <c r="C97" s="144"/>
      <c r="D97" s="144"/>
      <c r="E97" s="144"/>
      <c r="F97" s="1311" t="s">
        <v>970</v>
      </c>
      <c r="G97" s="1311"/>
      <c r="H97" s="1311"/>
      <c r="I97" s="1311"/>
      <c r="J97" s="1311"/>
      <c r="K97" s="1311"/>
      <c r="L97" s="1311"/>
      <c r="M97" s="44"/>
      <c r="N97" s="39"/>
      <c r="O97" s="39"/>
      <c r="P97" s="39"/>
      <c r="Q97" s="39"/>
    </row>
    <row r="98" spans="1:17" s="11" customFormat="1" ht="23.25" customHeight="1">
      <c r="A98" s="148" t="s">
        <v>498</v>
      </c>
      <c r="B98" s="146"/>
      <c r="C98" s="144"/>
      <c r="D98" s="144"/>
      <c r="E98" s="144"/>
      <c r="F98" s="1301" t="s">
        <v>168</v>
      </c>
      <c r="G98" s="1301"/>
      <c r="H98" s="1301"/>
      <c r="I98" s="1301"/>
      <c r="J98" s="1301"/>
      <c r="K98" s="1301"/>
      <c r="L98" s="1301"/>
      <c r="M98" s="44"/>
      <c r="N98" s="39"/>
      <c r="O98" s="39"/>
      <c r="P98" s="39"/>
      <c r="Q98" s="39"/>
    </row>
    <row r="99" spans="1:17" s="11" customFormat="1" ht="23.25" customHeight="1">
      <c r="A99" s="148"/>
      <c r="B99" s="144"/>
      <c r="C99" s="144"/>
      <c r="D99" s="144"/>
      <c r="E99" s="144"/>
      <c r="F99" s="144"/>
      <c r="G99" s="347"/>
      <c r="H99" s="347"/>
      <c r="I99" s="144"/>
      <c r="J99" s="144"/>
      <c r="K99" s="144"/>
      <c r="L99" s="148"/>
      <c r="M99" s="44"/>
      <c r="N99" s="39"/>
      <c r="O99" s="39"/>
      <c r="P99" s="39"/>
      <c r="Q99" s="39"/>
    </row>
    <row r="100" spans="1:17" s="11" customFormat="1" ht="23.25" customHeight="1">
      <c r="A100" s="148"/>
      <c r="B100" s="144"/>
      <c r="C100" s="144"/>
      <c r="D100" s="144"/>
      <c r="E100" s="144"/>
      <c r="F100" s="144"/>
      <c r="G100" s="347"/>
      <c r="H100" s="347"/>
      <c r="I100" s="144"/>
      <c r="J100" s="144"/>
      <c r="K100" s="144"/>
      <c r="L100" s="148"/>
      <c r="M100" s="44"/>
      <c r="N100" s="39"/>
      <c r="O100" s="39"/>
      <c r="P100" s="39"/>
      <c r="Q100" s="39"/>
    </row>
    <row r="101" spans="1:17" s="11" customFormat="1" ht="23.25" customHeight="1">
      <c r="A101" s="148"/>
      <c r="B101" s="144"/>
      <c r="C101" s="144"/>
      <c r="D101" s="144"/>
      <c r="E101" s="144"/>
      <c r="F101" s="144"/>
      <c r="G101" s="347"/>
      <c r="H101" s="347"/>
      <c r="I101" s="144"/>
      <c r="J101" s="144"/>
      <c r="K101" s="144"/>
      <c r="L101" s="148"/>
      <c r="M101" s="44"/>
      <c r="N101" s="39"/>
      <c r="O101" s="39"/>
      <c r="P101" s="39"/>
      <c r="Q101" s="39"/>
    </row>
    <row r="102" spans="1:17" s="11" customFormat="1" ht="23.25" customHeight="1">
      <c r="A102" s="1390" t="s">
        <v>558</v>
      </c>
      <c r="B102" s="1390"/>
      <c r="C102" s="592" t="str">
        <f>'Data diri'!E38</f>
        <v>Drs. Moch Kelik.S.D,M.Si</v>
      </c>
      <c r="D102" s="646"/>
      <c r="E102" s="646"/>
      <c r="F102" s="45" t="s">
        <v>558</v>
      </c>
      <c r="G102" s="978" t="str">
        <f>'Data diri'!E8</f>
        <v>Drs. Moch Puja Anwar</v>
      </c>
      <c r="H102" s="978"/>
      <c r="I102" s="978"/>
      <c r="J102" s="978"/>
      <c r="K102" s="978"/>
      <c r="L102" s="978"/>
      <c r="M102" s="44"/>
      <c r="N102" s="39"/>
      <c r="O102" s="39"/>
      <c r="P102" s="39"/>
      <c r="Q102" s="39"/>
    </row>
    <row r="103" spans="1:17" s="11" customFormat="1" ht="23.25" customHeight="1">
      <c r="A103" s="1391" t="s">
        <v>559</v>
      </c>
      <c r="B103" s="1391"/>
      <c r="C103" s="592" t="str">
        <f>'Data diri'!E39</f>
        <v>196405241985121002</v>
      </c>
      <c r="D103" s="592"/>
      <c r="E103" s="592"/>
      <c r="F103" s="639" t="s">
        <v>608</v>
      </c>
      <c r="G103" s="978" t="str">
        <f>'Data diri'!E15</f>
        <v>196312261988031003</v>
      </c>
      <c r="H103" s="978"/>
      <c r="I103" s="978"/>
      <c r="J103" s="978"/>
      <c r="K103" s="978"/>
      <c r="L103" s="978"/>
      <c r="M103" s="44"/>
      <c r="N103" s="39"/>
      <c r="O103" s="39"/>
      <c r="P103" s="39"/>
      <c r="Q103" s="39"/>
    </row>
    <row r="104" spans="1:17" s="9" customFormat="1" ht="23.25" customHeight="1">
      <c r="A104" s="148"/>
      <c r="B104" s="144"/>
      <c r="C104" s="144"/>
      <c r="D104" s="144"/>
      <c r="E104" s="144"/>
      <c r="F104" s="144"/>
      <c r="G104" s="347"/>
      <c r="H104" s="347"/>
      <c r="I104" s="144"/>
      <c r="J104" s="144"/>
      <c r="K104" s="144"/>
      <c r="L104" s="148"/>
      <c r="M104" s="44"/>
      <c r="N104" s="39"/>
      <c r="O104" s="39"/>
      <c r="P104" s="39"/>
      <c r="Q104" s="39"/>
    </row>
    <row r="105" spans="1:17" s="9" customFormat="1" ht="16.5" customHeight="1">
      <c r="A105" s="42"/>
      <c r="B105" s="46"/>
      <c r="C105" s="46"/>
      <c r="D105" s="46"/>
      <c r="E105" s="46"/>
      <c r="F105" s="130"/>
      <c r="G105" s="347"/>
      <c r="H105" s="347"/>
      <c r="I105" s="46"/>
      <c r="J105" s="46"/>
      <c r="K105" s="46"/>
      <c r="L105" s="42"/>
      <c r="M105" s="44"/>
      <c r="N105" s="39"/>
      <c r="O105" s="39"/>
      <c r="P105" s="39"/>
      <c r="Q105" s="39"/>
    </row>
    <row r="106" spans="1:17" s="9" customFormat="1" ht="16.5" customHeight="1">
      <c r="A106" s="51" t="s">
        <v>194</v>
      </c>
      <c r="B106" s="45" t="s">
        <v>499</v>
      </c>
      <c r="C106" s="46"/>
      <c r="D106" s="46"/>
      <c r="E106" s="46"/>
      <c r="F106" s="130"/>
      <c r="G106" s="347"/>
      <c r="H106" s="347"/>
      <c r="I106" s="46"/>
      <c r="J106" s="46"/>
      <c r="K106" s="46"/>
      <c r="L106" s="42"/>
      <c r="M106" s="44"/>
      <c r="N106" s="39"/>
      <c r="O106" s="39"/>
      <c r="P106" s="39"/>
      <c r="Q106" s="39"/>
    </row>
    <row r="107" spans="1:17" s="9" customFormat="1" ht="16.5" customHeight="1">
      <c r="A107" s="51" t="s">
        <v>500</v>
      </c>
      <c r="B107" s="45" t="s">
        <v>862</v>
      </c>
      <c r="C107" s="46"/>
      <c r="D107" s="46"/>
      <c r="E107" s="46"/>
      <c r="F107" s="130"/>
      <c r="G107" s="347"/>
      <c r="H107" s="347"/>
      <c r="I107" s="46"/>
      <c r="J107" s="46"/>
      <c r="K107" s="46"/>
      <c r="L107" s="42"/>
      <c r="M107" s="44"/>
      <c r="N107" s="39"/>
      <c r="O107" s="39"/>
      <c r="P107" s="39"/>
      <c r="Q107" s="39"/>
    </row>
    <row r="108" spans="1:17" s="9" customFormat="1" ht="16.5" customHeight="1">
      <c r="A108" s="42"/>
      <c r="B108" s="46"/>
      <c r="C108" s="46"/>
      <c r="D108" s="46"/>
      <c r="E108" s="46"/>
      <c r="F108" s="130"/>
      <c r="G108" s="347"/>
      <c r="H108" s="347"/>
      <c r="I108" s="46"/>
      <c r="J108" s="46"/>
      <c r="K108" s="46"/>
      <c r="L108" s="42"/>
      <c r="M108" s="44"/>
      <c r="N108" s="39"/>
      <c r="O108" s="39"/>
      <c r="P108" s="39"/>
      <c r="Q108" s="39"/>
    </row>
    <row r="109" spans="1:17" s="9" customFormat="1" ht="16.5" customHeight="1">
      <c r="A109" s="1290" t="s">
        <v>501</v>
      </c>
      <c r="B109" s="1290"/>
      <c r="C109" s="1290"/>
      <c r="D109" s="1290"/>
      <c r="E109" s="1304" t="s">
        <v>502</v>
      </c>
      <c r="F109" s="1305"/>
      <c r="G109" s="1306"/>
      <c r="H109" s="629"/>
      <c r="I109" s="1292" t="s">
        <v>15</v>
      </c>
      <c r="J109" s="1292"/>
      <c r="K109" s="1292"/>
      <c r="L109" s="1292"/>
      <c r="M109" s="44"/>
      <c r="N109" s="1294" t="s">
        <v>635</v>
      </c>
      <c r="O109" s="1294"/>
      <c r="P109" s="39"/>
      <c r="Q109" s="39"/>
    </row>
    <row r="110" spans="1:17" s="9" customFormat="1" ht="16.5" customHeight="1">
      <c r="A110" s="1291"/>
      <c r="B110" s="1291"/>
      <c r="C110" s="1291"/>
      <c r="D110" s="1291"/>
      <c r="E110" s="1307"/>
      <c r="F110" s="1308"/>
      <c r="G110" s="1309"/>
      <c r="H110" s="596"/>
      <c r="I110" s="1293"/>
      <c r="J110" s="1293"/>
      <c r="K110" s="1293"/>
      <c r="L110" s="1293"/>
      <c r="M110" s="44"/>
      <c r="N110" s="1294"/>
      <c r="O110" s="1294"/>
      <c r="P110" s="39"/>
      <c r="Q110" s="39"/>
    </row>
    <row r="111" spans="1:17" s="9" customFormat="1" ht="16.5" customHeight="1">
      <c r="A111" s="1280">
        <v>1</v>
      </c>
      <c r="B111" s="1342" t="s">
        <v>503</v>
      </c>
      <c r="C111" s="1342"/>
      <c r="D111" s="1342"/>
      <c r="E111" s="1252" t="s">
        <v>887</v>
      </c>
      <c r="F111" s="1253"/>
      <c r="G111" s="1254"/>
      <c r="H111" s="598"/>
      <c r="I111" s="1282" t="s">
        <v>294</v>
      </c>
      <c r="J111" s="1282" t="s">
        <v>294</v>
      </c>
      <c r="K111" s="1282" t="s">
        <v>2</v>
      </c>
      <c r="L111" s="1343"/>
      <c r="M111" s="44"/>
      <c r="N111" s="287" t="s">
        <v>634</v>
      </c>
      <c r="O111" s="39"/>
      <c r="P111" s="39"/>
      <c r="Q111" s="39"/>
    </row>
    <row r="112" spans="1:17" s="9" customFormat="1" ht="16.5" customHeight="1">
      <c r="A112" s="1280"/>
      <c r="B112" s="1342"/>
      <c r="C112" s="1342"/>
      <c r="D112" s="1342"/>
      <c r="E112" s="1255"/>
      <c r="F112" s="1256"/>
      <c r="G112" s="1257"/>
      <c r="H112" s="599"/>
      <c r="I112" s="1283"/>
      <c r="J112" s="1283"/>
      <c r="K112" s="1283"/>
      <c r="L112" s="1344"/>
      <c r="M112" s="44"/>
      <c r="N112" s="281" t="s">
        <v>636</v>
      </c>
      <c r="O112" s="39"/>
      <c r="P112" s="39"/>
      <c r="Q112" s="39"/>
    </row>
    <row r="113" spans="1:17" s="9" customFormat="1" ht="16.5" customHeight="1">
      <c r="A113" s="1280"/>
      <c r="B113" s="1342"/>
      <c r="C113" s="1342"/>
      <c r="D113" s="1342"/>
      <c r="E113" s="1255"/>
      <c r="F113" s="1256"/>
      <c r="G113" s="1257"/>
      <c r="H113" s="599"/>
      <c r="I113" s="1283"/>
      <c r="J113" s="1283"/>
      <c r="K113" s="1283"/>
      <c r="L113" s="1344"/>
      <c r="M113" s="44"/>
      <c r="N113" s="281" t="s">
        <v>637</v>
      </c>
      <c r="O113" s="39"/>
      <c r="P113" s="39"/>
      <c r="Q113" s="39"/>
    </row>
    <row r="114" spans="1:17" s="9" customFormat="1" ht="18" customHeight="1">
      <c r="A114" s="1280"/>
      <c r="B114" s="1342"/>
      <c r="C114" s="1342"/>
      <c r="D114" s="1342"/>
      <c r="E114" s="1255"/>
      <c r="F114" s="1256"/>
      <c r="G114" s="1257"/>
      <c r="H114" s="599"/>
      <c r="I114" s="1283"/>
      <c r="J114" s="1283"/>
      <c r="K114" s="1283"/>
      <c r="L114" s="1344"/>
      <c r="M114" s="44"/>
      <c r="N114" s="281" t="s">
        <v>638</v>
      </c>
      <c r="O114" s="39"/>
      <c r="P114" s="39"/>
      <c r="Q114" s="39"/>
    </row>
    <row r="115" spans="1:17" s="9" customFormat="1" ht="12.75" hidden="1" customHeight="1">
      <c r="A115" s="1280"/>
      <c r="B115" s="1342"/>
      <c r="C115" s="1342"/>
      <c r="D115" s="1342"/>
      <c r="E115" s="1258"/>
      <c r="F115" s="1259"/>
      <c r="G115" s="1260"/>
      <c r="H115" s="600"/>
      <c r="I115" s="1283"/>
      <c r="J115" s="1283"/>
      <c r="K115" s="1283"/>
      <c r="L115" s="1344"/>
      <c r="M115" s="44"/>
      <c r="N115" s="287" t="s">
        <v>643</v>
      </c>
      <c r="O115" s="39"/>
      <c r="P115" s="39"/>
      <c r="Q115" s="39"/>
    </row>
    <row r="116" spans="1:17" s="9" customFormat="1" ht="16.5" customHeight="1">
      <c r="A116" s="1280">
        <v>2</v>
      </c>
      <c r="B116" s="1342" t="s">
        <v>868</v>
      </c>
      <c r="C116" s="1342"/>
      <c r="D116" s="1342"/>
      <c r="E116" s="1261" t="s">
        <v>660</v>
      </c>
      <c r="F116" s="1262"/>
      <c r="G116" s="1263"/>
      <c r="H116" s="604"/>
      <c r="I116" s="1282" t="s">
        <v>294</v>
      </c>
      <c r="J116" s="1282" t="s">
        <v>294</v>
      </c>
      <c r="K116" s="1282" t="s">
        <v>2</v>
      </c>
      <c r="L116" s="1282"/>
      <c r="M116" s="44"/>
      <c r="N116" s="39"/>
      <c r="O116" s="39"/>
      <c r="P116" s="39"/>
      <c r="Q116" s="39"/>
    </row>
    <row r="117" spans="1:17" s="9" customFormat="1" ht="16.5" customHeight="1">
      <c r="A117" s="1280"/>
      <c r="B117" s="1342"/>
      <c r="C117" s="1342"/>
      <c r="D117" s="1342"/>
      <c r="E117" s="1264"/>
      <c r="F117" s="1265"/>
      <c r="G117" s="1266"/>
      <c r="H117" s="605"/>
      <c r="I117" s="1283"/>
      <c r="J117" s="1283"/>
      <c r="K117" s="1283"/>
      <c r="L117" s="1283"/>
      <c r="M117" s="44"/>
      <c r="N117" s="39"/>
      <c r="O117" s="39"/>
      <c r="P117" s="39"/>
      <c r="Q117" s="39"/>
    </row>
    <row r="118" spans="1:17" s="9" customFormat="1" ht="15" customHeight="1">
      <c r="A118" s="1280"/>
      <c r="B118" s="1342"/>
      <c r="C118" s="1342"/>
      <c r="D118" s="1342"/>
      <c r="E118" s="1264"/>
      <c r="F118" s="1265"/>
      <c r="G118" s="1266"/>
      <c r="H118" s="605"/>
      <c r="I118" s="1283"/>
      <c r="J118" s="1283"/>
      <c r="K118" s="1283"/>
      <c r="L118" s="1283"/>
      <c r="M118" s="44"/>
      <c r="N118" s="39"/>
      <c r="O118" s="39"/>
      <c r="P118" s="39"/>
      <c r="Q118" s="39"/>
    </row>
    <row r="119" spans="1:17" s="9" customFormat="1" ht="3.75" hidden="1" customHeight="1">
      <c r="A119" s="1280"/>
      <c r="B119" s="1342"/>
      <c r="C119" s="1342"/>
      <c r="D119" s="1342"/>
      <c r="E119" s="1267"/>
      <c r="F119" s="1268"/>
      <c r="G119" s="1269"/>
      <c r="H119" s="606"/>
      <c r="I119" s="1283"/>
      <c r="J119" s="1283"/>
      <c r="K119" s="1283"/>
      <c r="L119" s="1283"/>
      <c r="M119" s="44"/>
      <c r="N119" s="39"/>
      <c r="O119" s="39"/>
      <c r="P119" s="39"/>
      <c r="Q119" s="39"/>
    </row>
    <row r="120" spans="1:17" s="9" customFormat="1" ht="16.5" customHeight="1">
      <c r="A120" s="1280">
        <v>3</v>
      </c>
      <c r="B120" s="1342" t="s">
        <v>869</v>
      </c>
      <c r="C120" s="1342"/>
      <c r="D120" s="1342"/>
      <c r="E120" s="1261" t="s">
        <v>661</v>
      </c>
      <c r="F120" s="1262"/>
      <c r="G120" s="1263"/>
      <c r="H120" s="604"/>
      <c r="I120" s="1282" t="s">
        <v>294</v>
      </c>
      <c r="J120" s="1282" t="s">
        <v>294</v>
      </c>
      <c r="K120" s="1282"/>
      <c r="L120" s="1282">
        <v>4</v>
      </c>
      <c r="M120" s="44"/>
      <c r="N120" s="39"/>
      <c r="O120" s="39"/>
      <c r="P120" s="39"/>
      <c r="Q120" s="39"/>
    </row>
    <row r="121" spans="1:17" s="9" customFormat="1" ht="16.5" customHeight="1">
      <c r="A121" s="1280"/>
      <c r="B121" s="1342"/>
      <c r="C121" s="1342"/>
      <c r="D121" s="1342"/>
      <c r="E121" s="1264"/>
      <c r="F121" s="1265"/>
      <c r="G121" s="1266"/>
      <c r="H121" s="605"/>
      <c r="I121" s="1283"/>
      <c r="J121" s="1283"/>
      <c r="K121" s="1283"/>
      <c r="L121" s="1283"/>
      <c r="M121" s="44"/>
      <c r="N121" s="39"/>
      <c r="O121" s="39"/>
      <c r="P121" s="39"/>
      <c r="Q121" s="39"/>
    </row>
    <row r="122" spans="1:17" s="9" customFormat="1" ht="16.5" customHeight="1">
      <c r="A122" s="1280"/>
      <c r="B122" s="1342"/>
      <c r="C122" s="1342"/>
      <c r="D122" s="1342"/>
      <c r="E122" s="1264"/>
      <c r="F122" s="1265"/>
      <c r="G122" s="1266"/>
      <c r="H122" s="605"/>
      <c r="I122" s="1283"/>
      <c r="J122" s="1283"/>
      <c r="K122" s="1283"/>
      <c r="L122" s="1283"/>
      <c r="M122" s="44"/>
      <c r="N122" s="39"/>
      <c r="O122" s="39"/>
      <c r="P122" s="39"/>
      <c r="Q122" s="39"/>
    </row>
    <row r="123" spans="1:17" s="9" customFormat="1" ht="42" customHeight="1">
      <c r="A123" s="1280"/>
      <c r="B123" s="1342"/>
      <c r="C123" s="1342"/>
      <c r="D123" s="1342"/>
      <c r="E123" s="1267"/>
      <c r="F123" s="1268"/>
      <c r="G123" s="1269"/>
      <c r="H123" s="606"/>
      <c r="I123" s="1283"/>
      <c r="J123" s="1283"/>
      <c r="K123" s="1283"/>
      <c r="L123" s="1283"/>
      <c r="M123" s="44"/>
      <c r="N123" s="39"/>
      <c r="O123" s="39"/>
      <c r="P123" s="39"/>
      <c r="Q123" s="39"/>
    </row>
    <row r="124" spans="1:17" s="9" customFormat="1" ht="16.5" customHeight="1">
      <c r="A124" s="1280">
        <v>4</v>
      </c>
      <c r="B124" s="1281" t="s">
        <v>870</v>
      </c>
      <c r="C124" s="1281"/>
      <c r="D124" s="1281"/>
      <c r="E124" s="1261" t="s">
        <v>888</v>
      </c>
      <c r="F124" s="1262"/>
      <c r="G124" s="1263"/>
      <c r="H124" s="604"/>
      <c r="I124" s="1282" t="s">
        <v>294</v>
      </c>
      <c r="J124" s="1282" t="s">
        <v>294</v>
      </c>
      <c r="K124" s="1282" t="s">
        <v>294</v>
      </c>
      <c r="L124" s="1282">
        <v>4</v>
      </c>
      <c r="M124" s="44"/>
      <c r="N124" s="39"/>
      <c r="O124" s="39"/>
      <c r="P124" s="39"/>
      <c r="Q124" s="39"/>
    </row>
    <row r="125" spans="1:17" s="9" customFormat="1" ht="16.5" customHeight="1">
      <c r="A125" s="1280"/>
      <c r="B125" s="1281"/>
      <c r="C125" s="1281"/>
      <c r="D125" s="1281"/>
      <c r="E125" s="1264"/>
      <c r="F125" s="1265"/>
      <c r="G125" s="1266"/>
      <c r="H125" s="605"/>
      <c r="I125" s="1283"/>
      <c r="J125" s="1283"/>
      <c r="K125" s="1283"/>
      <c r="L125" s="1283"/>
      <c r="M125" s="44"/>
      <c r="N125" s="39"/>
      <c r="O125" s="39"/>
      <c r="P125" s="39"/>
      <c r="Q125" s="39"/>
    </row>
    <row r="126" spans="1:17" s="9" customFormat="1" ht="16.5" customHeight="1">
      <c r="A126" s="1280"/>
      <c r="B126" s="1281"/>
      <c r="C126" s="1281"/>
      <c r="D126" s="1281"/>
      <c r="E126" s="1264"/>
      <c r="F126" s="1265"/>
      <c r="G126" s="1266"/>
      <c r="H126" s="605"/>
      <c r="I126" s="1283"/>
      <c r="J126" s="1283"/>
      <c r="K126" s="1283"/>
      <c r="L126" s="1283"/>
      <c r="M126" s="44"/>
      <c r="N126" s="39"/>
      <c r="O126" s="39"/>
      <c r="P126" s="39"/>
      <c r="Q126" s="39"/>
    </row>
    <row r="127" spans="1:17" s="9" customFormat="1" ht="20.25" customHeight="1">
      <c r="A127" s="1280"/>
      <c r="B127" s="1281"/>
      <c r="C127" s="1281"/>
      <c r="D127" s="1281"/>
      <c r="E127" s="1267"/>
      <c r="F127" s="1268"/>
      <c r="G127" s="1269"/>
      <c r="H127" s="606"/>
      <c r="I127" s="1283"/>
      <c r="J127" s="1283"/>
      <c r="K127" s="1283"/>
      <c r="L127" s="1283"/>
      <c r="M127" s="44"/>
      <c r="N127" s="39"/>
      <c r="O127" s="39"/>
      <c r="P127" s="39"/>
      <c r="Q127" s="39"/>
    </row>
    <row r="128" spans="1:17" s="9" customFormat="1" ht="16.5" customHeight="1">
      <c r="A128" s="1280">
        <v>5</v>
      </c>
      <c r="B128" s="1281" t="s">
        <v>504</v>
      </c>
      <c r="C128" s="1281"/>
      <c r="D128" s="1281"/>
      <c r="E128" s="1252" t="s">
        <v>800</v>
      </c>
      <c r="F128" s="1253"/>
      <c r="G128" s="1254"/>
      <c r="H128" s="598"/>
      <c r="I128" s="1282" t="s">
        <v>294</v>
      </c>
      <c r="J128" s="1282" t="s">
        <v>294</v>
      </c>
      <c r="K128" s="1282"/>
      <c r="L128" s="1282" t="s">
        <v>3</v>
      </c>
      <c r="M128" s="44"/>
      <c r="N128" s="39"/>
      <c r="O128" s="39"/>
      <c r="P128" s="39"/>
      <c r="Q128" s="39"/>
    </row>
    <row r="129" spans="1:17" s="9" customFormat="1" ht="16.5" customHeight="1">
      <c r="A129" s="1280"/>
      <c r="B129" s="1281"/>
      <c r="C129" s="1281"/>
      <c r="D129" s="1281"/>
      <c r="E129" s="1255"/>
      <c r="F129" s="1256"/>
      <c r="G129" s="1257"/>
      <c r="H129" s="599"/>
      <c r="I129" s="1283"/>
      <c r="J129" s="1283"/>
      <c r="K129" s="1283"/>
      <c r="L129" s="1283"/>
      <c r="M129" s="44"/>
      <c r="N129" s="39"/>
      <c r="O129" s="39"/>
      <c r="P129" s="39"/>
      <c r="Q129" s="39"/>
    </row>
    <row r="130" spans="1:17" s="9" customFormat="1" ht="46.5" customHeight="1">
      <c r="A130" s="1280"/>
      <c r="B130" s="1281"/>
      <c r="C130" s="1281"/>
      <c r="D130" s="1281"/>
      <c r="E130" s="1258"/>
      <c r="F130" s="1259"/>
      <c r="G130" s="1260"/>
      <c r="H130" s="600"/>
      <c r="I130" s="1283"/>
      <c r="J130" s="1283"/>
      <c r="K130" s="1283"/>
      <c r="L130" s="1283"/>
      <c r="M130" s="44"/>
      <c r="N130" s="39"/>
      <c r="O130" s="39"/>
      <c r="P130" s="39"/>
      <c r="Q130" s="39"/>
    </row>
    <row r="131" spans="1:17" s="9" customFormat="1" ht="16.5" customHeight="1">
      <c r="A131" s="1280">
        <v>6</v>
      </c>
      <c r="B131" s="1281" t="s">
        <v>505</v>
      </c>
      <c r="C131" s="1281"/>
      <c r="D131" s="1281"/>
      <c r="E131" s="1252" t="s">
        <v>663</v>
      </c>
      <c r="F131" s="1253"/>
      <c r="G131" s="1254"/>
      <c r="H131" s="598"/>
      <c r="I131" s="1282" t="s">
        <v>294</v>
      </c>
      <c r="J131" s="1282" t="s">
        <v>294</v>
      </c>
      <c r="K131" s="1282">
        <v>3</v>
      </c>
      <c r="L131" s="1282"/>
      <c r="M131" s="44"/>
      <c r="N131" s="39"/>
      <c r="O131" s="39"/>
      <c r="P131" s="39"/>
      <c r="Q131" s="39"/>
    </row>
    <row r="132" spans="1:17" s="9" customFormat="1" ht="16.5" customHeight="1">
      <c r="A132" s="1280"/>
      <c r="B132" s="1281"/>
      <c r="C132" s="1281"/>
      <c r="D132" s="1281"/>
      <c r="E132" s="1255"/>
      <c r="F132" s="1256"/>
      <c r="G132" s="1257"/>
      <c r="H132" s="599"/>
      <c r="I132" s="1283"/>
      <c r="J132" s="1283"/>
      <c r="K132" s="1283"/>
      <c r="L132" s="1283"/>
      <c r="M132" s="44"/>
      <c r="N132" s="39"/>
      <c r="O132" s="39"/>
      <c r="P132" s="39"/>
      <c r="Q132" s="39"/>
    </row>
    <row r="133" spans="1:17" s="9" customFormat="1" ht="18.75" customHeight="1">
      <c r="A133" s="1280"/>
      <c r="B133" s="1281"/>
      <c r="C133" s="1281"/>
      <c r="D133" s="1281"/>
      <c r="E133" s="1258"/>
      <c r="F133" s="1259"/>
      <c r="G133" s="1260"/>
      <c r="H133" s="600"/>
      <c r="I133" s="1283"/>
      <c r="J133" s="1283"/>
      <c r="K133" s="1283"/>
      <c r="L133" s="1283"/>
      <c r="M133" s="44"/>
      <c r="N133" s="39"/>
      <c r="O133" s="39"/>
      <c r="P133" s="39"/>
      <c r="Q133" s="39"/>
    </row>
    <row r="134" spans="1:17" s="9" customFormat="1" ht="16.5" customHeight="1">
      <c r="A134" s="1280">
        <v>7</v>
      </c>
      <c r="B134" s="1281" t="s">
        <v>871</v>
      </c>
      <c r="C134" s="1281"/>
      <c r="D134" s="1281"/>
      <c r="E134" s="1333" t="s">
        <v>662</v>
      </c>
      <c r="F134" s="1334"/>
      <c r="G134" s="1335"/>
      <c r="H134" s="607"/>
      <c r="I134" s="1282" t="s">
        <v>294</v>
      </c>
      <c r="J134" s="1282"/>
      <c r="K134" s="1282"/>
      <c r="L134" s="1282">
        <v>4</v>
      </c>
      <c r="M134" s="44"/>
      <c r="N134" s="39"/>
      <c r="O134" s="39"/>
      <c r="P134" s="39"/>
      <c r="Q134" s="39"/>
    </row>
    <row r="135" spans="1:17" s="9" customFormat="1" ht="16.5" customHeight="1">
      <c r="A135" s="1280"/>
      <c r="B135" s="1281"/>
      <c r="C135" s="1281"/>
      <c r="D135" s="1281"/>
      <c r="E135" s="1336"/>
      <c r="F135" s="1337"/>
      <c r="G135" s="1338"/>
      <c r="H135" s="608"/>
      <c r="I135" s="1283"/>
      <c r="J135" s="1283"/>
      <c r="K135" s="1283"/>
      <c r="L135" s="1283"/>
      <c r="M135" s="44"/>
      <c r="N135" s="39"/>
      <c r="O135" s="39"/>
      <c r="P135" s="39"/>
      <c r="Q135" s="39"/>
    </row>
    <row r="136" spans="1:17" s="9" customFormat="1" ht="16.5" customHeight="1">
      <c r="A136" s="1280"/>
      <c r="B136" s="1281"/>
      <c r="C136" s="1281"/>
      <c r="D136" s="1281"/>
      <c r="E136" s="1336"/>
      <c r="F136" s="1337"/>
      <c r="G136" s="1338"/>
      <c r="H136" s="608"/>
      <c r="I136" s="1283"/>
      <c r="J136" s="1283"/>
      <c r="K136" s="1283"/>
      <c r="L136" s="1283"/>
      <c r="M136" s="44"/>
      <c r="N136" s="39"/>
      <c r="O136" s="39"/>
      <c r="P136" s="39"/>
      <c r="Q136" s="39"/>
    </row>
    <row r="137" spans="1:17" s="9" customFormat="1" ht="16.5" customHeight="1">
      <c r="A137" s="1280"/>
      <c r="B137" s="1281"/>
      <c r="C137" s="1281"/>
      <c r="D137" s="1281"/>
      <c r="E137" s="1336"/>
      <c r="F137" s="1337"/>
      <c r="G137" s="1338"/>
      <c r="H137" s="608"/>
      <c r="I137" s="1283"/>
      <c r="J137" s="1283"/>
      <c r="K137" s="1283"/>
      <c r="L137" s="1283"/>
      <c r="M137" s="44"/>
      <c r="N137" s="39"/>
      <c r="O137" s="39"/>
      <c r="P137" s="39"/>
      <c r="Q137" s="39"/>
    </row>
    <row r="138" spans="1:17" s="9" customFormat="1" ht="51" customHeight="1">
      <c r="A138" s="1280"/>
      <c r="B138" s="1281"/>
      <c r="C138" s="1281"/>
      <c r="D138" s="1281"/>
      <c r="E138" s="1339"/>
      <c r="F138" s="1340"/>
      <c r="G138" s="1341"/>
      <c r="H138" s="609"/>
      <c r="I138" s="1283"/>
      <c r="J138" s="1283"/>
      <c r="K138" s="1283"/>
      <c r="L138" s="1283"/>
      <c r="M138" s="44"/>
      <c r="N138" s="39"/>
      <c r="O138" s="39"/>
      <c r="P138" s="39"/>
      <c r="Q138" s="39"/>
    </row>
    <row r="139" spans="1:17" s="9" customFormat="1" ht="24" customHeight="1">
      <c r="A139" s="1284" t="s">
        <v>506</v>
      </c>
      <c r="B139" s="1284"/>
      <c r="C139" s="1284"/>
      <c r="D139" s="1284"/>
      <c r="E139" s="1284"/>
      <c r="F139" s="1284"/>
      <c r="G139" s="1284"/>
      <c r="H139" s="630"/>
      <c r="I139" s="1320">
        <f>SUM(I111:L138)</f>
        <v>15</v>
      </c>
      <c r="J139" s="1321"/>
      <c r="K139" s="1321"/>
      <c r="L139" s="1322"/>
      <c r="M139" s="44"/>
      <c r="N139" s="39"/>
      <c r="O139" s="39"/>
      <c r="P139" s="39"/>
      <c r="Q139" s="39"/>
    </row>
    <row r="140" spans="1:17" s="9" customFormat="1" ht="24" customHeight="1">
      <c r="A140" s="1284" t="s">
        <v>526</v>
      </c>
      <c r="B140" s="1284"/>
      <c r="C140" s="1284"/>
      <c r="D140" s="1284"/>
      <c r="E140" s="1284"/>
      <c r="F140" s="1284"/>
      <c r="G140" s="1284"/>
      <c r="H140" s="595"/>
      <c r="I140" s="1323">
        <f>I139/7</f>
        <v>2.1428571428571428</v>
      </c>
      <c r="J140" s="1323"/>
      <c r="K140" s="1323"/>
      <c r="L140" s="1323"/>
      <c r="M140" s="44"/>
      <c r="N140" s="39"/>
      <c r="O140" s="39"/>
      <c r="P140" s="39"/>
      <c r="Q140" s="39"/>
    </row>
    <row r="141" spans="1:17" s="9" customFormat="1" ht="18.75" customHeight="1">
      <c r="A141" s="1286" t="s">
        <v>507</v>
      </c>
      <c r="B141" s="1287"/>
      <c r="C141" s="1287"/>
      <c r="D141" s="1287"/>
      <c r="E141" s="1287"/>
      <c r="F141" s="1287"/>
      <c r="G141" s="1287"/>
      <c r="H141" s="631"/>
      <c r="I141" s="1288"/>
      <c r="J141" s="1288"/>
      <c r="K141" s="1288"/>
      <c r="L141" s="1289"/>
      <c r="M141" s="44"/>
      <c r="N141" s="39"/>
      <c r="O141" s="39"/>
      <c r="P141" s="39"/>
      <c r="Q141" s="39"/>
    </row>
    <row r="142" spans="1:17" s="9" customFormat="1" ht="16.5" customHeight="1">
      <c r="A142" s="1324" t="s">
        <v>892</v>
      </c>
      <c r="B142" s="1325"/>
      <c r="C142" s="1325"/>
      <c r="D142" s="1325"/>
      <c r="E142" s="1325"/>
      <c r="F142" s="1325"/>
      <c r="G142" s="1325"/>
      <c r="H142" s="1325"/>
      <c r="I142" s="1325"/>
      <c r="J142" s="1325"/>
      <c r="K142" s="1325"/>
      <c r="L142" s="1326"/>
      <c r="M142" s="44"/>
      <c r="N142" s="39"/>
      <c r="O142" s="39"/>
      <c r="P142" s="39"/>
      <c r="Q142" s="39"/>
    </row>
    <row r="143" spans="1:17" s="9" customFormat="1" ht="16.5" customHeight="1">
      <c r="A143" s="1327"/>
      <c r="B143" s="1328"/>
      <c r="C143" s="1328"/>
      <c r="D143" s="1328"/>
      <c r="E143" s="1328"/>
      <c r="F143" s="1328"/>
      <c r="G143" s="1328"/>
      <c r="H143" s="1328"/>
      <c r="I143" s="1328"/>
      <c r="J143" s="1328"/>
      <c r="K143" s="1328"/>
      <c r="L143" s="1329"/>
      <c r="M143" s="44"/>
      <c r="N143" s="39"/>
      <c r="O143" s="39"/>
      <c r="P143" s="39"/>
      <c r="Q143" s="39"/>
    </row>
    <row r="144" spans="1:17" s="9" customFormat="1" ht="16.5" customHeight="1">
      <c r="A144" s="1330"/>
      <c r="B144" s="1331"/>
      <c r="C144" s="1331"/>
      <c r="D144" s="1331"/>
      <c r="E144" s="1331"/>
      <c r="F144" s="1331"/>
      <c r="G144" s="1331"/>
      <c r="H144" s="1331"/>
      <c r="I144" s="1331"/>
      <c r="J144" s="1331"/>
      <c r="K144" s="1331"/>
      <c r="L144" s="1332"/>
      <c r="M144" s="44"/>
      <c r="N144" s="39"/>
      <c r="O144" s="39"/>
      <c r="P144" s="39"/>
      <c r="Q144" s="39"/>
    </row>
    <row r="145" spans="1:17" s="9" customFormat="1" ht="16.5" customHeight="1">
      <c r="A145" s="42"/>
      <c r="B145" s="46"/>
      <c r="C145" s="46"/>
      <c r="D145" s="46"/>
      <c r="E145" s="46"/>
      <c r="F145" s="130"/>
      <c r="G145" s="347"/>
      <c r="H145" s="347"/>
      <c r="I145" s="46"/>
      <c r="J145" s="46"/>
      <c r="K145" s="46"/>
      <c r="L145" s="42"/>
      <c r="M145" s="44"/>
      <c r="N145" s="39"/>
      <c r="O145" s="39"/>
      <c r="P145" s="39"/>
      <c r="Q145" s="39"/>
    </row>
    <row r="146" spans="1:17" s="9" customFormat="1" ht="16.5" customHeight="1">
      <c r="A146" s="42"/>
      <c r="B146" s="46"/>
      <c r="C146" s="46"/>
      <c r="D146" s="46"/>
      <c r="E146" s="46"/>
      <c r="F146" s="130"/>
      <c r="G146" s="347"/>
      <c r="H146" s="347"/>
      <c r="I146" s="46"/>
      <c r="J146" s="46"/>
      <c r="K146" s="46"/>
      <c r="L146" s="42"/>
      <c r="M146" s="44"/>
      <c r="N146" s="39"/>
      <c r="O146" s="39"/>
      <c r="P146" s="39"/>
      <c r="Q146" s="39"/>
    </row>
    <row r="147" spans="1:17" s="9" customFormat="1" ht="16.5" customHeight="1">
      <c r="A147" s="45" t="s">
        <v>508</v>
      </c>
      <c r="B147" s="45" t="s">
        <v>863</v>
      </c>
      <c r="C147" s="46"/>
      <c r="D147" s="46"/>
      <c r="E147" s="46"/>
      <c r="F147" s="130"/>
      <c r="G147" s="347"/>
      <c r="H147" s="347"/>
      <c r="I147" s="46"/>
      <c r="J147" s="46"/>
      <c r="K147" s="46"/>
      <c r="L147" s="42"/>
      <c r="M147" s="44"/>
      <c r="N147" s="39"/>
      <c r="O147" s="39"/>
      <c r="P147" s="39"/>
      <c r="Q147" s="39"/>
    </row>
    <row r="148" spans="1:17" s="9" customFormat="1" ht="16.5" customHeight="1">
      <c r="A148" s="42"/>
      <c r="B148" s="46"/>
      <c r="C148" s="46"/>
      <c r="D148" s="46"/>
      <c r="E148" s="46"/>
      <c r="F148" s="130"/>
      <c r="G148" s="347"/>
      <c r="H148" s="347"/>
      <c r="I148" s="46"/>
      <c r="J148" s="46"/>
      <c r="K148" s="46"/>
      <c r="L148" s="42"/>
      <c r="M148" s="44"/>
      <c r="N148" s="39"/>
      <c r="O148" s="39"/>
      <c r="P148" s="39"/>
      <c r="Q148" s="39"/>
    </row>
    <row r="149" spans="1:17" s="9" customFormat="1" ht="16.5" customHeight="1">
      <c r="A149" s="1290" t="s">
        <v>501</v>
      </c>
      <c r="B149" s="1290"/>
      <c r="C149" s="1290"/>
      <c r="D149" s="1290"/>
      <c r="E149" s="1304" t="s">
        <v>502</v>
      </c>
      <c r="F149" s="1305"/>
      <c r="G149" s="1306"/>
      <c r="H149" s="629"/>
      <c r="I149" s="1292" t="s">
        <v>15</v>
      </c>
      <c r="J149" s="1292"/>
      <c r="K149" s="1292"/>
      <c r="L149" s="1292"/>
      <c r="M149" s="44"/>
      <c r="N149" s="39"/>
      <c r="O149" s="39"/>
      <c r="P149" s="39"/>
      <c r="Q149" s="39"/>
    </row>
    <row r="150" spans="1:17" s="9" customFormat="1" ht="16.5" customHeight="1">
      <c r="A150" s="1291"/>
      <c r="B150" s="1291"/>
      <c r="C150" s="1291"/>
      <c r="D150" s="1291"/>
      <c r="E150" s="1307"/>
      <c r="F150" s="1308"/>
      <c r="G150" s="1309"/>
      <c r="H150" s="596"/>
      <c r="I150" s="1293"/>
      <c r="J150" s="1293"/>
      <c r="K150" s="1293"/>
      <c r="L150" s="1293"/>
      <c r="M150" s="44"/>
      <c r="N150" s="39"/>
      <c r="O150" s="39"/>
      <c r="P150" s="39"/>
      <c r="Q150" s="39"/>
    </row>
    <row r="151" spans="1:17" s="9" customFormat="1" ht="16.5" customHeight="1">
      <c r="A151" s="1280">
        <v>1</v>
      </c>
      <c r="B151" s="1281" t="s">
        <v>509</v>
      </c>
      <c r="C151" s="1281"/>
      <c r="D151" s="1281"/>
      <c r="E151" s="1261" t="s">
        <v>804</v>
      </c>
      <c r="F151" s="1262"/>
      <c r="G151" s="1263"/>
      <c r="H151" s="604"/>
      <c r="I151" s="1282" t="s">
        <v>294</v>
      </c>
      <c r="J151" s="1282" t="s">
        <v>294</v>
      </c>
      <c r="K151" s="1282" t="s">
        <v>2</v>
      </c>
      <c r="L151" s="1282"/>
      <c r="M151" s="44"/>
      <c r="N151" s="39"/>
      <c r="O151" s="39"/>
      <c r="P151" s="39"/>
      <c r="Q151" s="39"/>
    </row>
    <row r="152" spans="1:17" s="9" customFormat="1" ht="16.5" customHeight="1">
      <c r="A152" s="1280"/>
      <c r="B152" s="1281"/>
      <c r="C152" s="1281"/>
      <c r="D152" s="1281"/>
      <c r="E152" s="1264"/>
      <c r="F152" s="1265"/>
      <c r="G152" s="1266"/>
      <c r="H152" s="605"/>
      <c r="I152" s="1283"/>
      <c r="J152" s="1283"/>
      <c r="K152" s="1283"/>
      <c r="L152" s="1283"/>
      <c r="M152" s="44"/>
      <c r="N152" s="39"/>
      <c r="O152" s="39"/>
      <c r="P152" s="39"/>
      <c r="Q152" s="39"/>
    </row>
    <row r="153" spans="1:17" s="9" customFormat="1" ht="43.5" customHeight="1">
      <c r="A153" s="1280"/>
      <c r="B153" s="1281"/>
      <c r="C153" s="1281"/>
      <c r="D153" s="1281"/>
      <c r="E153" s="1267"/>
      <c r="F153" s="1268"/>
      <c r="G153" s="1269"/>
      <c r="H153" s="606"/>
      <c r="I153" s="1283"/>
      <c r="J153" s="1283"/>
      <c r="K153" s="1283"/>
      <c r="L153" s="1283"/>
      <c r="M153" s="44"/>
      <c r="N153" s="39"/>
      <c r="O153" s="39"/>
      <c r="P153" s="39"/>
      <c r="Q153" s="39"/>
    </row>
    <row r="154" spans="1:17" s="9" customFormat="1" ht="16.5" customHeight="1">
      <c r="A154" s="1280">
        <v>2</v>
      </c>
      <c r="B154" s="1281" t="s">
        <v>510</v>
      </c>
      <c r="C154" s="1281"/>
      <c r="D154" s="1281"/>
      <c r="E154" s="1261" t="s">
        <v>664</v>
      </c>
      <c r="F154" s="1262"/>
      <c r="G154" s="1263"/>
      <c r="H154" s="604"/>
      <c r="I154" s="1282" t="s">
        <v>294</v>
      </c>
      <c r="J154" s="1282">
        <v>2</v>
      </c>
      <c r="K154" s="1282" t="s">
        <v>294</v>
      </c>
      <c r="L154" s="1282"/>
      <c r="M154" s="44"/>
      <c r="N154" s="39"/>
      <c r="O154" s="39"/>
      <c r="P154" s="39"/>
      <c r="Q154" s="39"/>
    </row>
    <row r="155" spans="1:17" s="9" customFormat="1" ht="16.5" customHeight="1">
      <c r="A155" s="1280"/>
      <c r="B155" s="1281"/>
      <c r="C155" s="1281"/>
      <c r="D155" s="1281"/>
      <c r="E155" s="1264"/>
      <c r="F155" s="1265"/>
      <c r="G155" s="1266"/>
      <c r="H155" s="605"/>
      <c r="I155" s="1283"/>
      <c r="J155" s="1283"/>
      <c r="K155" s="1283"/>
      <c r="L155" s="1283"/>
      <c r="M155" s="44"/>
      <c r="N155" s="39"/>
      <c r="O155" s="39"/>
      <c r="P155" s="39"/>
      <c r="Q155" s="39"/>
    </row>
    <row r="156" spans="1:17" s="9" customFormat="1" ht="16.5" customHeight="1">
      <c r="A156" s="1280"/>
      <c r="B156" s="1281"/>
      <c r="C156" s="1281"/>
      <c r="D156" s="1281"/>
      <c r="E156" s="1264"/>
      <c r="F156" s="1265"/>
      <c r="G156" s="1266"/>
      <c r="H156" s="605"/>
      <c r="I156" s="1283"/>
      <c r="J156" s="1283"/>
      <c r="K156" s="1283"/>
      <c r="L156" s="1283"/>
      <c r="M156" s="44"/>
      <c r="N156" s="39"/>
      <c r="O156" s="39"/>
      <c r="P156" s="39"/>
      <c r="Q156" s="39"/>
    </row>
    <row r="157" spans="1:17" s="9" customFormat="1" ht="42" customHeight="1">
      <c r="A157" s="1280"/>
      <c r="B157" s="1281"/>
      <c r="C157" s="1281"/>
      <c r="D157" s="1281"/>
      <c r="E157" s="1267"/>
      <c r="F157" s="1268"/>
      <c r="G157" s="1269"/>
      <c r="H157" s="606"/>
      <c r="I157" s="1283"/>
      <c r="J157" s="1283"/>
      <c r="K157" s="1283"/>
      <c r="L157" s="1283"/>
      <c r="M157" s="44"/>
      <c r="N157" s="39"/>
      <c r="O157" s="39"/>
      <c r="P157" s="39"/>
      <c r="Q157" s="39"/>
    </row>
    <row r="158" spans="1:17" s="9" customFormat="1" ht="16.5" customHeight="1">
      <c r="A158" s="1280">
        <v>3</v>
      </c>
      <c r="B158" s="1281" t="s">
        <v>511</v>
      </c>
      <c r="C158" s="1281"/>
      <c r="D158" s="1281"/>
      <c r="E158" s="1261" t="s">
        <v>797</v>
      </c>
      <c r="F158" s="1262"/>
      <c r="G158" s="1263"/>
      <c r="H158" s="604"/>
      <c r="I158" s="1282" t="s">
        <v>294</v>
      </c>
      <c r="J158" s="1282" t="s">
        <v>294</v>
      </c>
      <c r="K158" s="1282">
        <v>3</v>
      </c>
      <c r="L158" s="1282" t="s">
        <v>294</v>
      </c>
      <c r="M158" s="44"/>
      <c r="N158" s="39"/>
      <c r="O158" s="39"/>
      <c r="P158" s="39"/>
      <c r="Q158" s="39"/>
    </row>
    <row r="159" spans="1:17" s="9" customFormat="1" ht="16.5" customHeight="1">
      <c r="A159" s="1280"/>
      <c r="B159" s="1281"/>
      <c r="C159" s="1281"/>
      <c r="D159" s="1281"/>
      <c r="E159" s="1264"/>
      <c r="F159" s="1265"/>
      <c r="G159" s="1266"/>
      <c r="H159" s="605"/>
      <c r="I159" s="1283"/>
      <c r="J159" s="1283"/>
      <c r="K159" s="1283"/>
      <c r="L159" s="1283"/>
      <c r="M159" s="44"/>
      <c r="N159" s="39"/>
      <c r="O159" s="39"/>
      <c r="P159" s="39"/>
      <c r="Q159" s="39"/>
    </row>
    <row r="160" spans="1:17" s="9" customFormat="1" ht="16.5" customHeight="1">
      <c r="A160" s="1280"/>
      <c r="B160" s="1281"/>
      <c r="C160" s="1281"/>
      <c r="D160" s="1281"/>
      <c r="E160" s="1264"/>
      <c r="F160" s="1265"/>
      <c r="G160" s="1266"/>
      <c r="H160" s="605"/>
      <c r="I160" s="1283"/>
      <c r="J160" s="1283"/>
      <c r="K160" s="1283"/>
      <c r="L160" s="1283"/>
      <c r="M160" s="44"/>
      <c r="N160" s="39"/>
      <c r="O160" s="39"/>
      <c r="P160" s="39"/>
      <c r="Q160" s="39"/>
    </row>
    <row r="161" spans="1:17" s="9" customFormat="1" ht="60" customHeight="1">
      <c r="A161" s="1280"/>
      <c r="B161" s="1281"/>
      <c r="C161" s="1281"/>
      <c r="D161" s="1281"/>
      <c r="E161" s="1267"/>
      <c r="F161" s="1268"/>
      <c r="G161" s="1269"/>
      <c r="H161" s="606"/>
      <c r="I161" s="1283"/>
      <c r="J161" s="1283"/>
      <c r="K161" s="1283"/>
      <c r="L161" s="1283"/>
      <c r="M161" s="44"/>
      <c r="N161" s="39"/>
      <c r="O161" s="39"/>
      <c r="P161" s="39"/>
      <c r="Q161" s="39"/>
    </row>
    <row r="162" spans="1:17" s="9" customFormat="1" ht="16.5" customHeight="1">
      <c r="A162" s="1280">
        <v>4</v>
      </c>
      <c r="B162" s="1281" t="s">
        <v>628</v>
      </c>
      <c r="C162" s="1281"/>
      <c r="D162" s="1281"/>
      <c r="E162" s="1261" t="s">
        <v>798</v>
      </c>
      <c r="F162" s="1262"/>
      <c r="G162" s="1263"/>
      <c r="H162" s="604"/>
      <c r="I162" s="1282" t="s">
        <v>294</v>
      </c>
      <c r="J162" s="1282" t="s">
        <v>294</v>
      </c>
      <c r="K162" s="1282" t="s">
        <v>294</v>
      </c>
      <c r="L162" s="1282">
        <v>4</v>
      </c>
      <c r="M162" s="44"/>
      <c r="N162" s="39"/>
      <c r="O162" s="39"/>
      <c r="P162" s="39"/>
      <c r="Q162" s="39"/>
    </row>
    <row r="163" spans="1:17" s="9" customFormat="1" ht="16.5" customHeight="1">
      <c r="A163" s="1280"/>
      <c r="B163" s="1281"/>
      <c r="C163" s="1281"/>
      <c r="D163" s="1281"/>
      <c r="E163" s="1264"/>
      <c r="F163" s="1265"/>
      <c r="G163" s="1266"/>
      <c r="H163" s="605"/>
      <c r="I163" s="1283"/>
      <c r="J163" s="1283"/>
      <c r="K163" s="1283"/>
      <c r="L163" s="1283"/>
      <c r="M163" s="44"/>
      <c r="N163" s="39"/>
      <c r="O163" s="39"/>
      <c r="P163" s="39"/>
      <c r="Q163" s="39"/>
    </row>
    <row r="164" spans="1:17" s="9" customFormat="1" ht="16.5" customHeight="1">
      <c r="A164" s="1280"/>
      <c r="B164" s="1281"/>
      <c r="C164" s="1281"/>
      <c r="D164" s="1281"/>
      <c r="E164" s="1264"/>
      <c r="F164" s="1265"/>
      <c r="G164" s="1266"/>
      <c r="H164" s="605"/>
      <c r="I164" s="1283"/>
      <c r="J164" s="1283"/>
      <c r="K164" s="1283"/>
      <c r="L164" s="1283"/>
      <c r="M164" s="44"/>
      <c r="N164" s="39"/>
      <c r="O164" s="39"/>
      <c r="P164" s="39"/>
      <c r="Q164" s="39"/>
    </row>
    <row r="165" spans="1:17" s="9" customFormat="1" ht="56.25" customHeight="1">
      <c r="A165" s="1280"/>
      <c r="B165" s="1281"/>
      <c r="C165" s="1281"/>
      <c r="D165" s="1281"/>
      <c r="E165" s="1267"/>
      <c r="F165" s="1268"/>
      <c r="G165" s="1269"/>
      <c r="H165" s="606"/>
      <c r="I165" s="1283"/>
      <c r="J165" s="1283"/>
      <c r="K165" s="1283"/>
      <c r="L165" s="1283"/>
      <c r="M165" s="44"/>
      <c r="N165" s="39"/>
      <c r="O165" s="39"/>
      <c r="P165" s="39"/>
      <c r="Q165" s="39"/>
    </row>
    <row r="166" spans="1:17" s="9" customFormat="1" ht="16.5" customHeight="1">
      <c r="A166" s="1280">
        <v>5</v>
      </c>
      <c r="B166" s="1281" t="s">
        <v>512</v>
      </c>
      <c r="C166" s="1281"/>
      <c r="D166" s="1281"/>
      <c r="E166" s="1261" t="s">
        <v>672</v>
      </c>
      <c r="F166" s="1262"/>
      <c r="G166" s="1263"/>
      <c r="H166" s="604"/>
      <c r="I166" s="1282" t="s">
        <v>294</v>
      </c>
      <c r="J166" s="1282" t="s">
        <v>294</v>
      </c>
      <c r="K166" s="1282" t="s">
        <v>294</v>
      </c>
      <c r="L166" s="1282">
        <v>4</v>
      </c>
      <c r="M166" s="44"/>
      <c r="N166" s="39"/>
      <c r="O166" s="39"/>
      <c r="P166" s="39"/>
      <c r="Q166" s="39"/>
    </row>
    <row r="167" spans="1:17" s="9" customFormat="1" ht="16.5" customHeight="1">
      <c r="A167" s="1280"/>
      <c r="B167" s="1281"/>
      <c r="C167" s="1281"/>
      <c r="D167" s="1281"/>
      <c r="E167" s="1264"/>
      <c r="F167" s="1265"/>
      <c r="G167" s="1266"/>
      <c r="H167" s="605"/>
      <c r="I167" s="1283"/>
      <c r="J167" s="1283"/>
      <c r="K167" s="1283"/>
      <c r="L167" s="1283"/>
      <c r="M167" s="44"/>
      <c r="N167" s="39"/>
      <c r="O167" s="39"/>
      <c r="P167" s="39"/>
      <c r="Q167" s="39"/>
    </row>
    <row r="168" spans="1:17" s="9" customFormat="1" ht="16.5" customHeight="1">
      <c r="A168" s="1280"/>
      <c r="B168" s="1281"/>
      <c r="C168" s="1281"/>
      <c r="D168" s="1281"/>
      <c r="E168" s="1264"/>
      <c r="F168" s="1265"/>
      <c r="G168" s="1266"/>
      <c r="H168" s="605"/>
      <c r="I168" s="1283"/>
      <c r="J168" s="1283"/>
      <c r="K168" s="1283"/>
      <c r="L168" s="1283"/>
      <c r="M168" s="44"/>
      <c r="N168" s="39"/>
      <c r="O168" s="39"/>
      <c r="P168" s="39"/>
      <c r="Q168" s="39"/>
    </row>
    <row r="169" spans="1:17" s="9" customFormat="1" ht="49.5" customHeight="1">
      <c r="A169" s="1280"/>
      <c r="B169" s="1281"/>
      <c r="C169" s="1281"/>
      <c r="D169" s="1281"/>
      <c r="E169" s="1267"/>
      <c r="F169" s="1268"/>
      <c r="G169" s="1269"/>
      <c r="H169" s="606"/>
      <c r="I169" s="1283"/>
      <c r="J169" s="1283"/>
      <c r="K169" s="1283"/>
      <c r="L169" s="1283"/>
      <c r="M169" s="44"/>
      <c r="N169" s="39"/>
      <c r="O169" s="39"/>
      <c r="P169" s="39"/>
      <c r="Q169" s="39"/>
    </row>
    <row r="170" spans="1:17" s="9" customFormat="1" ht="16.5" customHeight="1">
      <c r="A170" s="1280">
        <v>6</v>
      </c>
      <c r="B170" s="1281" t="s">
        <v>513</v>
      </c>
      <c r="C170" s="1281"/>
      <c r="D170" s="1281"/>
      <c r="E170" s="1261" t="s">
        <v>671</v>
      </c>
      <c r="F170" s="1262"/>
      <c r="G170" s="1263"/>
      <c r="H170" s="604"/>
      <c r="I170" s="1282" t="s">
        <v>294</v>
      </c>
      <c r="J170" s="1282" t="s">
        <v>294</v>
      </c>
      <c r="K170" s="1282" t="s">
        <v>294</v>
      </c>
      <c r="L170" s="1282">
        <v>4</v>
      </c>
      <c r="M170" s="44"/>
      <c r="N170" s="39"/>
      <c r="O170" s="39"/>
      <c r="P170" s="39"/>
      <c r="Q170" s="39"/>
    </row>
    <row r="171" spans="1:17" s="9" customFormat="1" ht="16.5" customHeight="1">
      <c r="A171" s="1280"/>
      <c r="B171" s="1281"/>
      <c r="C171" s="1281"/>
      <c r="D171" s="1281"/>
      <c r="E171" s="1264"/>
      <c r="F171" s="1265"/>
      <c r="G171" s="1266"/>
      <c r="H171" s="605"/>
      <c r="I171" s="1283"/>
      <c r="J171" s="1283"/>
      <c r="K171" s="1283"/>
      <c r="L171" s="1283"/>
      <c r="M171" s="44"/>
      <c r="N171" s="39"/>
      <c r="O171" s="39"/>
      <c r="P171" s="39"/>
      <c r="Q171" s="39"/>
    </row>
    <row r="172" spans="1:17" s="9" customFormat="1" ht="16.5" customHeight="1">
      <c r="A172" s="1280"/>
      <c r="B172" s="1281"/>
      <c r="C172" s="1281"/>
      <c r="D172" s="1281"/>
      <c r="E172" s="1264"/>
      <c r="F172" s="1265"/>
      <c r="G172" s="1266"/>
      <c r="H172" s="605"/>
      <c r="I172" s="1283"/>
      <c r="J172" s="1283"/>
      <c r="K172" s="1283"/>
      <c r="L172" s="1283"/>
      <c r="M172" s="44"/>
      <c r="N172" s="39"/>
      <c r="O172" s="39"/>
      <c r="P172" s="39"/>
      <c r="Q172" s="39"/>
    </row>
    <row r="173" spans="1:17" s="9" customFormat="1" ht="44.25" customHeight="1">
      <c r="A173" s="1280"/>
      <c r="B173" s="1281"/>
      <c r="C173" s="1281"/>
      <c r="D173" s="1281"/>
      <c r="E173" s="1267"/>
      <c r="F173" s="1268"/>
      <c r="G173" s="1269"/>
      <c r="H173" s="606"/>
      <c r="I173" s="1283"/>
      <c r="J173" s="1283"/>
      <c r="K173" s="1283"/>
      <c r="L173" s="1283"/>
      <c r="M173" s="44"/>
      <c r="N173" s="39"/>
      <c r="O173" s="39"/>
      <c r="P173" s="39"/>
      <c r="Q173" s="39"/>
    </row>
    <row r="174" spans="1:17" s="9" customFormat="1" ht="16.5" customHeight="1">
      <c r="A174" s="1280">
        <v>7</v>
      </c>
      <c r="B174" s="1281" t="s">
        <v>514</v>
      </c>
      <c r="C174" s="1281"/>
      <c r="D174" s="1281"/>
      <c r="E174" s="1252" t="s">
        <v>805</v>
      </c>
      <c r="F174" s="1253"/>
      <c r="G174" s="1254"/>
      <c r="H174" s="598"/>
      <c r="I174" s="1282" t="s">
        <v>294</v>
      </c>
      <c r="J174" s="1282" t="s">
        <v>294</v>
      </c>
      <c r="K174" s="1282" t="s">
        <v>294</v>
      </c>
      <c r="L174" s="1282">
        <v>4</v>
      </c>
      <c r="M174" s="44"/>
      <c r="N174" s="39"/>
      <c r="O174" s="39"/>
      <c r="P174" s="39"/>
      <c r="Q174" s="39"/>
    </row>
    <row r="175" spans="1:17" s="9" customFormat="1" ht="16.5" customHeight="1">
      <c r="A175" s="1280"/>
      <c r="B175" s="1281"/>
      <c r="C175" s="1281"/>
      <c r="D175" s="1281"/>
      <c r="E175" s="1255"/>
      <c r="F175" s="1256"/>
      <c r="G175" s="1257"/>
      <c r="H175" s="599"/>
      <c r="I175" s="1283"/>
      <c r="J175" s="1283"/>
      <c r="K175" s="1283"/>
      <c r="L175" s="1283"/>
      <c r="M175" s="44"/>
      <c r="N175" s="39"/>
      <c r="O175" s="39"/>
      <c r="P175" s="39"/>
      <c r="Q175" s="39"/>
    </row>
    <row r="176" spans="1:17" s="9" customFormat="1" ht="16.5" customHeight="1">
      <c r="A176" s="1280"/>
      <c r="B176" s="1281"/>
      <c r="C176" s="1281"/>
      <c r="D176" s="1281"/>
      <c r="E176" s="1255"/>
      <c r="F176" s="1256"/>
      <c r="G176" s="1257"/>
      <c r="H176" s="599"/>
      <c r="I176" s="1283"/>
      <c r="J176" s="1283"/>
      <c r="K176" s="1283"/>
      <c r="L176" s="1283"/>
      <c r="M176" s="44"/>
      <c r="N176" s="39"/>
      <c r="O176" s="39"/>
      <c r="P176" s="39"/>
      <c r="Q176" s="39"/>
    </row>
    <row r="177" spans="1:17" s="9" customFormat="1" ht="30.75" customHeight="1">
      <c r="A177" s="1280"/>
      <c r="B177" s="1281"/>
      <c r="C177" s="1281"/>
      <c r="D177" s="1281"/>
      <c r="E177" s="1258"/>
      <c r="F177" s="1259"/>
      <c r="G177" s="1260"/>
      <c r="H177" s="600"/>
      <c r="I177" s="1283"/>
      <c r="J177" s="1283"/>
      <c r="K177" s="1283"/>
      <c r="L177" s="1283"/>
      <c r="M177" s="44"/>
      <c r="N177" s="39"/>
      <c r="O177" s="39"/>
      <c r="P177" s="39"/>
      <c r="Q177" s="39"/>
    </row>
    <row r="178" spans="1:17" s="9" customFormat="1" ht="16.5" customHeight="1">
      <c r="A178" s="1280">
        <v>8</v>
      </c>
      <c r="B178" s="1281" t="s">
        <v>515</v>
      </c>
      <c r="C178" s="1281"/>
      <c r="D178" s="1281"/>
      <c r="E178" s="1252" t="s">
        <v>861</v>
      </c>
      <c r="F178" s="1253"/>
      <c r="G178" s="1254"/>
      <c r="H178" s="598"/>
      <c r="I178" s="1282" t="s">
        <v>294</v>
      </c>
      <c r="J178" s="1282" t="s">
        <v>294</v>
      </c>
      <c r="K178" s="1282">
        <v>3</v>
      </c>
      <c r="L178" s="1282" t="s">
        <v>294</v>
      </c>
      <c r="M178" s="44"/>
      <c r="N178" s="39"/>
      <c r="O178" s="39"/>
      <c r="P178" s="39"/>
      <c r="Q178" s="39"/>
    </row>
    <row r="179" spans="1:17" s="9" customFormat="1" ht="16.5" customHeight="1">
      <c r="A179" s="1280"/>
      <c r="B179" s="1281"/>
      <c r="C179" s="1281"/>
      <c r="D179" s="1281"/>
      <c r="E179" s="1255"/>
      <c r="F179" s="1256"/>
      <c r="G179" s="1257"/>
      <c r="H179" s="599"/>
      <c r="I179" s="1283"/>
      <c r="J179" s="1283"/>
      <c r="K179" s="1283"/>
      <c r="L179" s="1283"/>
      <c r="M179" s="44"/>
      <c r="N179" s="39"/>
      <c r="O179" s="39"/>
      <c r="P179" s="39"/>
      <c r="Q179" s="39"/>
    </row>
    <row r="180" spans="1:17" s="9" customFormat="1" ht="16.5" customHeight="1">
      <c r="A180" s="1280"/>
      <c r="B180" s="1281"/>
      <c r="C180" s="1281"/>
      <c r="D180" s="1281"/>
      <c r="E180" s="1255"/>
      <c r="F180" s="1256"/>
      <c r="G180" s="1257"/>
      <c r="H180" s="599"/>
      <c r="I180" s="1283"/>
      <c r="J180" s="1283"/>
      <c r="K180" s="1283"/>
      <c r="L180" s="1283"/>
      <c r="M180" s="44"/>
      <c r="N180" s="39"/>
      <c r="O180" s="39"/>
      <c r="P180" s="39"/>
      <c r="Q180" s="39"/>
    </row>
    <row r="181" spans="1:17" s="9" customFormat="1" ht="16.5" customHeight="1">
      <c r="A181" s="1280"/>
      <c r="B181" s="1281"/>
      <c r="C181" s="1281"/>
      <c r="D181" s="1281"/>
      <c r="E181" s="1255"/>
      <c r="F181" s="1256"/>
      <c r="G181" s="1257"/>
      <c r="H181" s="599"/>
      <c r="I181" s="1283"/>
      <c r="J181" s="1283"/>
      <c r="K181" s="1283"/>
      <c r="L181" s="1283"/>
      <c r="M181" s="44"/>
      <c r="N181" s="39"/>
      <c r="O181" s="39"/>
      <c r="P181" s="39"/>
      <c r="Q181" s="39"/>
    </row>
    <row r="182" spans="1:17" s="9" customFormat="1" ht="49.5" customHeight="1">
      <c r="A182" s="1280"/>
      <c r="B182" s="1281"/>
      <c r="C182" s="1281"/>
      <c r="D182" s="1281"/>
      <c r="E182" s="1258"/>
      <c r="F182" s="1259"/>
      <c r="G182" s="1260"/>
      <c r="H182" s="600"/>
      <c r="I182" s="1283"/>
      <c r="J182" s="1283"/>
      <c r="K182" s="1283"/>
      <c r="L182" s="1283"/>
      <c r="M182" s="44"/>
      <c r="N182" s="39"/>
      <c r="O182" s="39"/>
      <c r="P182" s="39"/>
      <c r="Q182" s="39"/>
    </row>
    <row r="183" spans="1:17" s="9" customFormat="1" ht="16.5" customHeight="1">
      <c r="A183" s="1280">
        <v>9</v>
      </c>
      <c r="B183" s="1281" t="s">
        <v>516</v>
      </c>
      <c r="C183" s="1281"/>
      <c r="D183" s="1281"/>
      <c r="E183" s="1261" t="s">
        <v>801</v>
      </c>
      <c r="F183" s="1262"/>
      <c r="G183" s="1263"/>
      <c r="H183" s="604"/>
      <c r="I183" s="1282" t="s">
        <v>294</v>
      </c>
      <c r="J183" s="1282" t="s">
        <v>294</v>
      </c>
      <c r="K183" s="1282" t="s">
        <v>294</v>
      </c>
      <c r="L183" s="1282">
        <v>4</v>
      </c>
      <c r="M183" s="44"/>
      <c r="N183" s="39"/>
      <c r="O183" s="39"/>
      <c r="P183" s="39"/>
      <c r="Q183" s="39"/>
    </row>
    <row r="184" spans="1:17" s="9" customFormat="1" ht="16.5" customHeight="1">
      <c r="A184" s="1280"/>
      <c r="B184" s="1281"/>
      <c r="C184" s="1281"/>
      <c r="D184" s="1281"/>
      <c r="E184" s="1264"/>
      <c r="F184" s="1265"/>
      <c r="G184" s="1266"/>
      <c r="H184" s="605"/>
      <c r="I184" s="1283"/>
      <c r="J184" s="1283"/>
      <c r="K184" s="1283"/>
      <c r="L184" s="1283"/>
      <c r="M184" s="44"/>
      <c r="N184" s="39"/>
      <c r="O184" s="39"/>
      <c r="P184" s="39"/>
      <c r="Q184" s="39"/>
    </row>
    <row r="185" spans="1:17" s="9" customFormat="1" ht="16.5" customHeight="1">
      <c r="A185" s="1280"/>
      <c r="B185" s="1281"/>
      <c r="C185" s="1281"/>
      <c r="D185" s="1281"/>
      <c r="E185" s="1264"/>
      <c r="F185" s="1265"/>
      <c r="G185" s="1266"/>
      <c r="H185" s="605"/>
      <c r="I185" s="1283"/>
      <c r="J185" s="1283"/>
      <c r="K185" s="1283"/>
      <c r="L185" s="1283"/>
      <c r="M185" s="44"/>
      <c r="N185" s="39"/>
      <c r="O185" s="39"/>
      <c r="P185" s="39"/>
      <c r="Q185" s="39"/>
    </row>
    <row r="186" spans="1:17" s="9" customFormat="1" ht="54.75" customHeight="1">
      <c r="A186" s="1280"/>
      <c r="B186" s="1281"/>
      <c r="C186" s="1281"/>
      <c r="D186" s="1281"/>
      <c r="E186" s="1267"/>
      <c r="F186" s="1268"/>
      <c r="G186" s="1269"/>
      <c r="H186" s="606"/>
      <c r="I186" s="1283"/>
      <c r="J186" s="1283"/>
      <c r="K186" s="1283"/>
      <c r="L186" s="1283"/>
      <c r="M186" s="44"/>
      <c r="N186" s="39"/>
      <c r="O186" s="39"/>
      <c r="P186" s="39"/>
      <c r="Q186" s="39"/>
    </row>
    <row r="187" spans="1:17" s="9" customFormat="1" ht="16.5" customHeight="1">
      <c r="A187" s="1280">
        <v>10</v>
      </c>
      <c r="B187" s="1281" t="s">
        <v>517</v>
      </c>
      <c r="C187" s="1281"/>
      <c r="D187" s="1281"/>
      <c r="E187" s="1261" t="s">
        <v>779</v>
      </c>
      <c r="F187" s="1262"/>
      <c r="G187" s="1263"/>
      <c r="H187" s="604"/>
      <c r="I187" s="1282" t="s">
        <v>294</v>
      </c>
      <c r="J187" s="1282" t="s">
        <v>294</v>
      </c>
      <c r="K187" s="1282">
        <v>3</v>
      </c>
      <c r="L187" s="1282" t="s">
        <v>294</v>
      </c>
      <c r="M187" s="44"/>
      <c r="N187" s="39"/>
      <c r="O187" s="39"/>
      <c r="P187" s="39"/>
      <c r="Q187" s="39"/>
    </row>
    <row r="188" spans="1:17" s="9" customFormat="1" ht="16.5" customHeight="1">
      <c r="A188" s="1280"/>
      <c r="B188" s="1281"/>
      <c r="C188" s="1281"/>
      <c r="D188" s="1281"/>
      <c r="E188" s="1264"/>
      <c r="F188" s="1265"/>
      <c r="G188" s="1266"/>
      <c r="H188" s="605"/>
      <c r="I188" s="1283"/>
      <c r="J188" s="1283"/>
      <c r="K188" s="1283"/>
      <c r="L188" s="1283"/>
      <c r="M188" s="44"/>
      <c r="N188" s="39"/>
      <c r="O188" s="39"/>
      <c r="P188" s="39"/>
      <c r="Q188" s="39"/>
    </row>
    <row r="189" spans="1:17" s="9" customFormat="1" ht="16.5" customHeight="1">
      <c r="A189" s="1280"/>
      <c r="B189" s="1281"/>
      <c r="C189" s="1281"/>
      <c r="D189" s="1281"/>
      <c r="E189" s="1264"/>
      <c r="F189" s="1265"/>
      <c r="G189" s="1266"/>
      <c r="H189" s="605"/>
      <c r="I189" s="1283"/>
      <c r="J189" s="1283"/>
      <c r="K189" s="1283"/>
      <c r="L189" s="1283"/>
      <c r="M189" s="44"/>
      <c r="N189" s="39"/>
      <c r="O189" s="39"/>
      <c r="P189" s="39"/>
      <c r="Q189" s="39"/>
    </row>
    <row r="190" spans="1:17" s="9" customFormat="1" ht="84.75" customHeight="1">
      <c r="A190" s="1280"/>
      <c r="B190" s="1281"/>
      <c r="C190" s="1281"/>
      <c r="D190" s="1281"/>
      <c r="E190" s="1267"/>
      <c r="F190" s="1268"/>
      <c r="G190" s="1269"/>
      <c r="H190" s="606"/>
      <c r="I190" s="1283"/>
      <c r="J190" s="1283"/>
      <c r="K190" s="1283"/>
      <c r="L190" s="1283"/>
      <c r="M190" s="44"/>
      <c r="N190" s="39"/>
      <c r="O190" s="39"/>
      <c r="P190" s="39"/>
      <c r="Q190" s="39"/>
    </row>
    <row r="191" spans="1:17" s="9" customFormat="1" ht="22.5" customHeight="1">
      <c r="A191" s="1284" t="s">
        <v>506</v>
      </c>
      <c r="B191" s="1284"/>
      <c r="C191" s="1284"/>
      <c r="D191" s="1284"/>
      <c r="E191" s="1284"/>
      <c r="F191" s="1284"/>
      <c r="G191" s="1284"/>
      <c r="H191" s="630"/>
      <c r="I191" s="1298">
        <f>SUM(I151:L190)</f>
        <v>31</v>
      </c>
      <c r="J191" s="1299"/>
      <c r="K191" s="1299"/>
      <c r="L191" s="1300"/>
      <c r="M191" s="44"/>
      <c r="N191" s="39"/>
      <c r="O191" s="39"/>
      <c r="P191" s="39"/>
      <c r="Q191" s="39"/>
    </row>
    <row r="192" spans="1:17" s="9" customFormat="1" ht="22.5" customHeight="1">
      <c r="A192" s="1284" t="s">
        <v>527</v>
      </c>
      <c r="B192" s="1284"/>
      <c r="C192" s="1284"/>
      <c r="D192" s="1284"/>
      <c r="E192" s="1284"/>
      <c r="F192" s="1284"/>
      <c r="G192" s="1284"/>
      <c r="H192" s="595"/>
      <c r="I192" s="1285">
        <f>I191/10</f>
        <v>3.1</v>
      </c>
      <c r="J192" s="1285"/>
      <c r="K192" s="1285"/>
      <c r="L192" s="1285"/>
      <c r="M192" s="44"/>
      <c r="N192" s="39"/>
      <c r="O192" s="39"/>
      <c r="P192" s="39"/>
      <c r="Q192" s="39"/>
    </row>
    <row r="193" spans="1:17" s="9" customFormat="1" ht="18.75" customHeight="1">
      <c r="A193" s="1286" t="s">
        <v>507</v>
      </c>
      <c r="B193" s="1287"/>
      <c r="C193" s="1287"/>
      <c r="D193" s="1287"/>
      <c r="E193" s="1287"/>
      <c r="F193" s="1287"/>
      <c r="G193" s="1287"/>
      <c r="H193" s="631"/>
      <c r="I193" s="1288"/>
      <c r="J193" s="1288"/>
      <c r="K193" s="1288"/>
      <c r="L193" s="1289"/>
      <c r="M193" s="44"/>
      <c r="N193" s="39"/>
      <c r="O193" s="39"/>
      <c r="P193" s="39"/>
      <c r="Q193" s="39"/>
    </row>
    <row r="194" spans="1:17" s="9" customFormat="1" ht="16.5" customHeight="1">
      <c r="A194" s="1270" t="s">
        <v>891</v>
      </c>
      <c r="B194" s="1272"/>
      <c r="C194" s="1272"/>
      <c r="D194" s="1272"/>
      <c r="E194" s="1272"/>
      <c r="F194" s="1272"/>
      <c r="G194" s="1272"/>
      <c r="H194" s="1272"/>
      <c r="I194" s="1272"/>
      <c r="J194" s="1272"/>
      <c r="K194" s="1272"/>
      <c r="L194" s="1273"/>
      <c r="M194" s="44"/>
      <c r="N194" s="39"/>
      <c r="O194" s="39"/>
      <c r="P194" s="39"/>
      <c r="Q194" s="39"/>
    </row>
    <row r="195" spans="1:17" s="9" customFormat="1" ht="16.5" customHeight="1">
      <c r="A195" s="1274"/>
      <c r="B195" s="1275"/>
      <c r="C195" s="1275"/>
      <c r="D195" s="1275"/>
      <c r="E195" s="1275"/>
      <c r="F195" s="1275"/>
      <c r="G195" s="1275"/>
      <c r="H195" s="1275"/>
      <c r="I195" s="1275"/>
      <c r="J195" s="1275"/>
      <c r="K195" s="1275"/>
      <c r="L195" s="1276"/>
      <c r="M195" s="44"/>
      <c r="N195" s="39"/>
      <c r="O195" s="39"/>
      <c r="P195" s="39"/>
      <c r="Q195" s="39"/>
    </row>
    <row r="196" spans="1:17" s="9" customFormat="1" ht="16.5" customHeight="1">
      <c r="A196" s="1274"/>
      <c r="B196" s="1275"/>
      <c r="C196" s="1275"/>
      <c r="D196" s="1275"/>
      <c r="E196" s="1275"/>
      <c r="F196" s="1275"/>
      <c r="G196" s="1275"/>
      <c r="H196" s="1275"/>
      <c r="I196" s="1275"/>
      <c r="J196" s="1275"/>
      <c r="K196" s="1275"/>
      <c r="L196" s="1276"/>
      <c r="M196" s="44"/>
      <c r="N196" s="39"/>
      <c r="O196" s="39"/>
      <c r="P196" s="39"/>
      <c r="Q196" s="39"/>
    </row>
    <row r="197" spans="1:17" s="9" customFormat="1" ht="6.75" customHeight="1">
      <c r="A197" s="1274"/>
      <c r="B197" s="1275"/>
      <c r="C197" s="1275"/>
      <c r="D197" s="1275"/>
      <c r="E197" s="1275"/>
      <c r="F197" s="1275"/>
      <c r="G197" s="1275"/>
      <c r="H197" s="1275"/>
      <c r="I197" s="1275"/>
      <c r="J197" s="1275"/>
      <c r="K197" s="1275"/>
      <c r="L197" s="1276"/>
      <c r="M197" s="44"/>
      <c r="N197" s="39"/>
      <c r="O197" s="39"/>
      <c r="P197" s="39"/>
      <c r="Q197" s="39"/>
    </row>
    <row r="198" spans="1:17" s="9" customFormat="1" ht="7.5" hidden="1" customHeight="1">
      <c r="A198" s="1274"/>
      <c r="B198" s="1275"/>
      <c r="C198" s="1275"/>
      <c r="D198" s="1275"/>
      <c r="E198" s="1275"/>
      <c r="F198" s="1275"/>
      <c r="G198" s="1275"/>
      <c r="H198" s="1275"/>
      <c r="I198" s="1275"/>
      <c r="J198" s="1275"/>
      <c r="K198" s="1275"/>
      <c r="L198" s="1276"/>
      <c r="M198" s="44"/>
      <c r="N198" s="39"/>
      <c r="O198" s="39"/>
      <c r="P198" s="39"/>
      <c r="Q198" s="39"/>
    </row>
    <row r="199" spans="1:17" s="9" customFormat="1" ht="16.5" hidden="1" customHeight="1">
      <c r="A199" s="1277"/>
      <c r="B199" s="1278"/>
      <c r="C199" s="1278"/>
      <c r="D199" s="1278"/>
      <c r="E199" s="1278"/>
      <c r="F199" s="1278"/>
      <c r="G199" s="1278"/>
      <c r="H199" s="1278"/>
      <c r="I199" s="1278"/>
      <c r="J199" s="1278"/>
      <c r="K199" s="1278"/>
      <c r="L199" s="1279"/>
      <c r="M199" s="44"/>
      <c r="N199" s="39"/>
      <c r="O199" s="39"/>
      <c r="P199" s="39"/>
      <c r="Q199" s="39"/>
    </row>
    <row r="200" spans="1:17" s="9" customFormat="1" ht="16.5" customHeight="1">
      <c r="A200" s="42"/>
      <c r="B200" s="46"/>
      <c r="C200" s="46"/>
      <c r="D200" s="46"/>
      <c r="E200" s="46"/>
      <c r="F200" s="130"/>
      <c r="G200" s="347"/>
      <c r="H200" s="347"/>
      <c r="I200" s="46"/>
      <c r="J200" s="46"/>
      <c r="K200" s="46"/>
      <c r="L200" s="42"/>
      <c r="M200" s="44"/>
      <c r="N200" s="39"/>
      <c r="O200" s="39"/>
      <c r="P200" s="39"/>
      <c r="Q200" s="39"/>
    </row>
    <row r="201" spans="1:17" s="9" customFormat="1" ht="16.5" customHeight="1">
      <c r="A201" s="135"/>
      <c r="B201" s="134"/>
      <c r="C201" s="134"/>
      <c r="D201" s="134"/>
      <c r="E201" s="134"/>
      <c r="F201" s="134"/>
      <c r="G201" s="347"/>
      <c r="H201" s="347"/>
      <c r="I201" s="134"/>
      <c r="J201" s="134"/>
      <c r="K201" s="134"/>
      <c r="L201" s="135"/>
      <c r="M201" s="44"/>
      <c r="N201" s="39"/>
      <c r="O201" s="39"/>
      <c r="P201" s="39"/>
      <c r="Q201" s="39"/>
    </row>
    <row r="202" spans="1:17" s="9" customFormat="1" ht="16.5" customHeight="1">
      <c r="A202" s="45" t="s">
        <v>518</v>
      </c>
      <c r="B202" s="45" t="s">
        <v>864</v>
      </c>
      <c r="C202" s="46"/>
      <c r="D202" s="46"/>
      <c r="E202" s="46"/>
      <c r="F202" s="130"/>
      <c r="G202" s="347"/>
      <c r="H202" s="347"/>
      <c r="I202" s="46"/>
      <c r="J202" s="46"/>
      <c r="K202" s="46"/>
      <c r="L202" s="42"/>
      <c r="M202" s="44"/>
      <c r="N202" s="39"/>
      <c r="O202" s="39"/>
      <c r="P202" s="39"/>
      <c r="Q202" s="39"/>
    </row>
    <row r="203" spans="1:17" s="9" customFormat="1" ht="16.5" customHeight="1">
      <c r="A203" s="42"/>
      <c r="B203" s="46"/>
      <c r="C203" s="46"/>
      <c r="D203" s="46"/>
      <c r="E203" s="46"/>
      <c r="F203" s="130"/>
      <c r="G203" s="347"/>
      <c r="H203" s="347"/>
      <c r="I203" s="46"/>
      <c r="J203" s="46"/>
      <c r="K203" s="46"/>
      <c r="L203" s="42"/>
      <c r="M203" s="44"/>
      <c r="N203" s="39"/>
      <c r="O203" s="39"/>
      <c r="P203" s="39"/>
      <c r="Q203" s="39"/>
    </row>
    <row r="204" spans="1:17" s="9" customFormat="1" ht="16.5" customHeight="1">
      <c r="A204" s="1290" t="s">
        <v>501</v>
      </c>
      <c r="B204" s="1290"/>
      <c r="C204" s="1290"/>
      <c r="D204" s="1290"/>
      <c r="E204" s="1304" t="s">
        <v>502</v>
      </c>
      <c r="F204" s="1305"/>
      <c r="G204" s="1306"/>
      <c r="H204" s="629"/>
      <c r="I204" s="1292" t="s">
        <v>15</v>
      </c>
      <c r="J204" s="1292"/>
      <c r="K204" s="1292"/>
      <c r="L204" s="1292"/>
      <c r="M204" s="44"/>
      <c r="N204" s="39"/>
      <c r="O204" s="39"/>
      <c r="P204" s="39"/>
      <c r="Q204" s="39"/>
    </row>
    <row r="205" spans="1:17" s="9" customFormat="1" ht="16.5" customHeight="1">
      <c r="A205" s="1291"/>
      <c r="B205" s="1291"/>
      <c r="C205" s="1291"/>
      <c r="D205" s="1291"/>
      <c r="E205" s="1307"/>
      <c r="F205" s="1308"/>
      <c r="G205" s="1309"/>
      <c r="H205" s="596"/>
      <c r="I205" s="1293"/>
      <c r="J205" s="1293"/>
      <c r="K205" s="1293"/>
      <c r="L205" s="1293"/>
      <c r="M205" s="44"/>
      <c r="N205" s="39"/>
      <c r="O205" s="39"/>
      <c r="P205" s="39"/>
      <c r="Q205" s="39"/>
    </row>
    <row r="206" spans="1:17" s="9" customFormat="1" ht="16.5" customHeight="1">
      <c r="A206" s="1280">
        <v>1</v>
      </c>
      <c r="B206" s="1281" t="s">
        <v>519</v>
      </c>
      <c r="C206" s="1281"/>
      <c r="D206" s="1281"/>
      <c r="E206" s="1252" t="s">
        <v>803</v>
      </c>
      <c r="F206" s="1253"/>
      <c r="G206" s="1254"/>
      <c r="H206" s="598"/>
      <c r="I206" s="1282" t="s">
        <v>294</v>
      </c>
      <c r="J206" s="1282" t="s">
        <v>294</v>
      </c>
      <c r="K206" s="1282" t="s">
        <v>294</v>
      </c>
      <c r="L206" s="1282">
        <v>4</v>
      </c>
      <c r="M206" s="44"/>
      <c r="N206" s="39"/>
      <c r="O206" s="39"/>
      <c r="P206" s="39"/>
      <c r="Q206" s="39"/>
    </row>
    <row r="207" spans="1:17" s="9" customFormat="1" ht="16.5" customHeight="1">
      <c r="A207" s="1280"/>
      <c r="B207" s="1281"/>
      <c r="C207" s="1281"/>
      <c r="D207" s="1281"/>
      <c r="E207" s="1255"/>
      <c r="F207" s="1256"/>
      <c r="G207" s="1257"/>
      <c r="H207" s="599"/>
      <c r="I207" s="1283"/>
      <c r="J207" s="1283"/>
      <c r="K207" s="1283"/>
      <c r="L207" s="1283"/>
      <c r="M207" s="44"/>
      <c r="N207" s="39"/>
      <c r="O207" s="39"/>
      <c r="P207" s="39"/>
      <c r="Q207" s="39"/>
    </row>
    <row r="208" spans="1:17" s="9" customFormat="1" ht="16.5" customHeight="1">
      <c r="A208" s="1280"/>
      <c r="B208" s="1281"/>
      <c r="C208" s="1281"/>
      <c r="D208" s="1281"/>
      <c r="E208" s="1255"/>
      <c r="F208" s="1256"/>
      <c r="G208" s="1257"/>
      <c r="H208" s="599"/>
      <c r="I208" s="1283"/>
      <c r="J208" s="1283"/>
      <c r="K208" s="1283"/>
      <c r="L208" s="1283"/>
      <c r="M208" s="44"/>
      <c r="N208" s="39"/>
      <c r="O208" s="39"/>
      <c r="P208" s="39"/>
      <c r="Q208" s="39"/>
    </row>
    <row r="209" spans="1:17" s="9" customFormat="1" ht="16.5" customHeight="1">
      <c r="A209" s="1280"/>
      <c r="B209" s="1281"/>
      <c r="C209" s="1281"/>
      <c r="D209" s="1281"/>
      <c r="E209" s="1255"/>
      <c r="F209" s="1256"/>
      <c r="G209" s="1257"/>
      <c r="H209" s="599"/>
      <c r="I209" s="1283"/>
      <c r="J209" s="1283"/>
      <c r="K209" s="1283"/>
      <c r="L209" s="1283"/>
      <c r="M209" s="44"/>
      <c r="N209" s="39"/>
      <c r="O209" s="39"/>
      <c r="P209" s="39"/>
      <c r="Q209" s="39"/>
    </row>
    <row r="210" spans="1:17" s="9" customFormat="1" ht="66.75" customHeight="1">
      <c r="A210" s="1280"/>
      <c r="B210" s="1281"/>
      <c r="C210" s="1281"/>
      <c r="D210" s="1281"/>
      <c r="E210" s="1258"/>
      <c r="F210" s="1259"/>
      <c r="G210" s="1260"/>
      <c r="H210" s="600"/>
      <c r="I210" s="1283"/>
      <c r="J210" s="1283"/>
      <c r="K210" s="1283"/>
      <c r="L210" s="1283"/>
      <c r="M210" s="44"/>
      <c r="N210" s="39"/>
      <c r="O210" s="39"/>
      <c r="P210" s="39"/>
      <c r="Q210" s="39"/>
    </row>
    <row r="211" spans="1:17" s="9" customFormat="1" ht="16.5" customHeight="1">
      <c r="A211" s="1280">
        <v>2</v>
      </c>
      <c r="B211" s="1281" t="s">
        <v>520</v>
      </c>
      <c r="C211" s="1281"/>
      <c r="D211" s="1281"/>
      <c r="E211" s="1252" t="s">
        <v>802</v>
      </c>
      <c r="F211" s="1253"/>
      <c r="G211" s="1254"/>
      <c r="H211" s="598"/>
      <c r="I211" s="1282" t="s">
        <v>294</v>
      </c>
      <c r="J211" s="1282" t="s">
        <v>294</v>
      </c>
      <c r="K211" s="1282" t="s">
        <v>294</v>
      </c>
      <c r="L211" s="1282">
        <v>4</v>
      </c>
      <c r="M211" s="44"/>
      <c r="N211" s="39"/>
      <c r="O211" s="39"/>
      <c r="P211" s="39"/>
      <c r="Q211" s="39"/>
    </row>
    <row r="212" spans="1:17" s="9" customFormat="1" ht="16.5" customHeight="1">
      <c r="A212" s="1280"/>
      <c r="B212" s="1281"/>
      <c r="C212" s="1281"/>
      <c r="D212" s="1281"/>
      <c r="E212" s="1255"/>
      <c r="F212" s="1256"/>
      <c r="G212" s="1257"/>
      <c r="H212" s="599"/>
      <c r="I212" s="1283"/>
      <c r="J212" s="1283"/>
      <c r="K212" s="1283"/>
      <c r="L212" s="1283"/>
      <c r="M212" s="44"/>
      <c r="N212" s="39"/>
      <c r="O212" s="39"/>
      <c r="P212" s="39"/>
      <c r="Q212" s="39"/>
    </row>
    <row r="213" spans="1:17" s="9" customFormat="1" ht="16.5" customHeight="1">
      <c r="A213" s="1280"/>
      <c r="B213" s="1281"/>
      <c r="C213" s="1281"/>
      <c r="D213" s="1281"/>
      <c r="E213" s="1255"/>
      <c r="F213" s="1256"/>
      <c r="G213" s="1257"/>
      <c r="H213" s="599"/>
      <c r="I213" s="1283"/>
      <c r="J213" s="1283"/>
      <c r="K213" s="1283"/>
      <c r="L213" s="1283"/>
      <c r="M213" s="44"/>
      <c r="N213" s="39"/>
      <c r="O213" s="39"/>
      <c r="P213" s="39"/>
      <c r="Q213" s="39"/>
    </row>
    <row r="214" spans="1:17" s="9" customFormat="1" ht="16.5" customHeight="1">
      <c r="A214" s="1280"/>
      <c r="B214" s="1281"/>
      <c r="C214" s="1281"/>
      <c r="D214" s="1281"/>
      <c r="E214" s="1255"/>
      <c r="F214" s="1256"/>
      <c r="G214" s="1257"/>
      <c r="H214" s="599"/>
      <c r="I214" s="1283"/>
      <c r="J214" s="1283"/>
      <c r="K214" s="1283"/>
      <c r="L214" s="1283"/>
      <c r="M214" s="44"/>
      <c r="N214" s="39"/>
      <c r="O214" s="39"/>
      <c r="P214" s="39"/>
      <c r="Q214" s="39"/>
    </row>
    <row r="215" spans="1:17" s="9" customFormat="1" ht="24" customHeight="1">
      <c r="A215" s="1280"/>
      <c r="B215" s="1281"/>
      <c r="C215" s="1281"/>
      <c r="D215" s="1281"/>
      <c r="E215" s="1258"/>
      <c r="F215" s="1259"/>
      <c r="G215" s="1260"/>
      <c r="H215" s="600"/>
      <c r="I215" s="1283"/>
      <c r="J215" s="1283"/>
      <c r="K215" s="1283"/>
      <c r="L215" s="1283"/>
      <c r="M215" s="44"/>
      <c r="N215" s="39"/>
      <c r="O215" s="39"/>
      <c r="P215" s="39"/>
      <c r="Q215" s="39"/>
    </row>
    <row r="216" spans="1:17" s="9" customFormat="1" ht="16.5" customHeight="1">
      <c r="A216" s="1280">
        <v>3</v>
      </c>
      <c r="B216" s="1281" t="s">
        <v>521</v>
      </c>
      <c r="C216" s="1281"/>
      <c r="D216" s="1281"/>
      <c r="E216" s="1252" t="s">
        <v>799</v>
      </c>
      <c r="F216" s="1253"/>
      <c r="G216" s="1254"/>
      <c r="H216" s="598"/>
      <c r="I216" s="1282" t="s">
        <v>294</v>
      </c>
      <c r="J216" s="1282" t="s">
        <v>294</v>
      </c>
      <c r="K216" s="1282">
        <v>3</v>
      </c>
      <c r="L216" s="1282" t="s">
        <v>294</v>
      </c>
      <c r="M216" s="44"/>
      <c r="N216" s="39"/>
      <c r="O216" s="39"/>
      <c r="P216" s="39"/>
      <c r="Q216" s="39"/>
    </row>
    <row r="217" spans="1:17" s="9" customFormat="1" ht="16.5" customHeight="1">
      <c r="A217" s="1280"/>
      <c r="B217" s="1281"/>
      <c r="C217" s="1281"/>
      <c r="D217" s="1281"/>
      <c r="E217" s="1255"/>
      <c r="F217" s="1256"/>
      <c r="G217" s="1257"/>
      <c r="H217" s="599"/>
      <c r="I217" s="1283"/>
      <c r="J217" s="1283"/>
      <c r="K217" s="1283"/>
      <c r="L217" s="1283"/>
      <c r="M217" s="44"/>
      <c r="N217" s="39"/>
      <c r="O217" s="39"/>
      <c r="P217" s="39"/>
      <c r="Q217" s="39"/>
    </row>
    <row r="218" spans="1:17" s="9" customFormat="1" ht="16.5" customHeight="1">
      <c r="A218" s="1280"/>
      <c r="B218" s="1281"/>
      <c r="C218" s="1281"/>
      <c r="D218" s="1281"/>
      <c r="E218" s="1255"/>
      <c r="F218" s="1256"/>
      <c r="G218" s="1257"/>
      <c r="H218" s="599"/>
      <c r="I218" s="1283"/>
      <c r="J218" s="1283"/>
      <c r="K218" s="1283"/>
      <c r="L218" s="1283"/>
      <c r="M218" s="44"/>
      <c r="N218" s="39"/>
      <c r="O218" s="39"/>
      <c r="P218" s="39"/>
      <c r="Q218" s="39"/>
    </row>
    <row r="219" spans="1:17" s="9" customFormat="1" ht="16.5" customHeight="1">
      <c r="A219" s="1280"/>
      <c r="B219" s="1281"/>
      <c r="C219" s="1281"/>
      <c r="D219" s="1281"/>
      <c r="E219" s="1255"/>
      <c r="F219" s="1256"/>
      <c r="G219" s="1257"/>
      <c r="H219" s="599"/>
      <c r="I219" s="1283"/>
      <c r="J219" s="1283"/>
      <c r="K219" s="1283"/>
      <c r="L219" s="1283"/>
      <c r="M219" s="44"/>
      <c r="N219" s="39"/>
      <c r="O219" s="39"/>
      <c r="P219" s="39"/>
      <c r="Q219" s="39"/>
    </row>
    <row r="220" spans="1:17" s="9" customFormat="1" ht="13.5" customHeight="1">
      <c r="A220" s="1280"/>
      <c r="B220" s="1281"/>
      <c r="C220" s="1281"/>
      <c r="D220" s="1281"/>
      <c r="E220" s="1255"/>
      <c r="F220" s="1256"/>
      <c r="G220" s="1257"/>
      <c r="H220" s="599"/>
      <c r="I220" s="1283"/>
      <c r="J220" s="1283"/>
      <c r="K220" s="1283"/>
      <c r="L220" s="1283"/>
      <c r="M220" s="44"/>
      <c r="N220" s="39"/>
      <c r="O220" s="39"/>
      <c r="P220" s="39"/>
      <c r="Q220" s="39"/>
    </row>
    <row r="221" spans="1:17" s="9" customFormat="1" ht="19.5" hidden="1" customHeight="1">
      <c r="A221" s="1280"/>
      <c r="B221" s="1281"/>
      <c r="C221" s="1281"/>
      <c r="D221" s="1281"/>
      <c r="E221" s="1258"/>
      <c r="F221" s="1259"/>
      <c r="G221" s="1260"/>
      <c r="H221" s="600"/>
      <c r="I221" s="1283"/>
      <c r="J221" s="1283"/>
      <c r="K221" s="1283"/>
      <c r="L221" s="1283"/>
      <c r="M221" s="44"/>
      <c r="N221" s="39"/>
      <c r="O221" s="39"/>
      <c r="P221" s="39"/>
      <c r="Q221" s="39"/>
    </row>
    <row r="222" spans="1:17" s="9" customFormat="1" ht="16.5" customHeight="1">
      <c r="A222" s="1280">
        <v>4</v>
      </c>
      <c r="B222" s="1281" t="s">
        <v>522</v>
      </c>
      <c r="C222" s="1281"/>
      <c r="D222" s="1281"/>
      <c r="E222" s="1261" t="s">
        <v>780</v>
      </c>
      <c r="F222" s="1262"/>
      <c r="G222" s="1263"/>
      <c r="H222" s="604"/>
      <c r="I222" s="1282" t="s">
        <v>294</v>
      </c>
      <c r="J222" s="1282" t="s">
        <v>294</v>
      </c>
      <c r="K222" s="1282" t="s">
        <v>294</v>
      </c>
      <c r="L222" s="1282">
        <v>4</v>
      </c>
      <c r="M222" s="44"/>
      <c r="N222" s="39"/>
      <c r="O222" s="39"/>
      <c r="P222" s="39"/>
      <c r="Q222" s="39"/>
    </row>
    <row r="223" spans="1:17" s="9" customFormat="1" ht="16.5" customHeight="1">
      <c r="A223" s="1280"/>
      <c r="B223" s="1281"/>
      <c r="C223" s="1281"/>
      <c r="D223" s="1281"/>
      <c r="E223" s="1264"/>
      <c r="F223" s="1265"/>
      <c r="G223" s="1266"/>
      <c r="H223" s="605"/>
      <c r="I223" s="1283"/>
      <c r="J223" s="1283"/>
      <c r="K223" s="1283"/>
      <c r="L223" s="1283"/>
      <c r="M223" s="44"/>
      <c r="N223" s="39"/>
      <c r="O223" s="39"/>
      <c r="P223" s="39"/>
      <c r="Q223" s="39"/>
    </row>
    <row r="224" spans="1:17" s="9" customFormat="1" ht="16.5" customHeight="1">
      <c r="A224" s="1280"/>
      <c r="B224" s="1281"/>
      <c r="C224" s="1281"/>
      <c r="D224" s="1281"/>
      <c r="E224" s="1264"/>
      <c r="F224" s="1265"/>
      <c r="G224" s="1266"/>
      <c r="H224" s="605"/>
      <c r="I224" s="1283"/>
      <c r="J224" s="1283"/>
      <c r="K224" s="1283"/>
      <c r="L224" s="1283"/>
      <c r="M224" s="44"/>
      <c r="N224" s="39"/>
      <c r="O224" s="39"/>
      <c r="P224" s="39"/>
      <c r="Q224" s="39"/>
    </row>
    <row r="225" spans="1:17" s="9" customFormat="1" ht="16.5" customHeight="1">
      <c r="A225" s="1280"/>
      <c r="B225" s="1281"/>
      <c r="C225" s="1281"/>
      <c r="D225" s="1281"/>
      <c r="E225" s="1264"/>
      <c r="F225" s="1265"/>
      <c r="G225" s="1266"/>
      <c r="H225" s="605"/>
      <c r="I225" s="1283"/>
      <c r="J225" s="1283"/>
      <c r="K225" s="1283"/>
      <c r="L225" s="1283"/>
      <c r="M225" s="44"/>
      <c r="N225" s="39"/>
      <c r="O225" s="39"/>
      <c r="P225" s="39"/>
      <c r="Q225" s="39"/>
    </row>
    <row r="226" spans="1:17" s="9" customFormat="1" ht="114.75" customHeight="1">
      <c r="A226" s="1280"/>
      <c r="B226" s="1281"/>
      <c r="C226" s="1281"/>
      <c r="D226" s="1281"/>
      <c r="E226" s="1267"/>
      <c r="F226" s="1268"/>
      <c r="G226" s="1269"/>
      <c r="H226" s="606"/>
      <c r="I226" s="1283"/>
      <c r="J226" s="1283"/>
      <c r="K226" s="1283"/>
      <c r="L226" s="1283"/>
      <c r="M226" s="44"/>
      <c r="N226" s="39"/>
      <c r="O226" s="39"/>
      <c r="P226" s="39"/>
      <c r="Q226" s="39"/>
    </row>
    <row r="227" spans="1:17" s="9" customFormat="1" ht="16.5" customHeight="1">
      <c r="A227" s="1280">
        <v>5</v>
      </c>
      <c r="B227" s="1281" t="s">
        <v>523</v>
      </c>
      <c r="C227" s="1281"/>
      <c r="D227" s="1281"/>
      <c r="E227" s="1261" t="s">
        <v>781</v>
      </c>
      <c r="F227" s="1262"/>
      <c r="G227" s="1263"/>
      <c r="H227" s="604"/>
      <c r="I227" s="1282" t="s">
        <v>294</v>
      </c>
      <c r="J227" s="1282" t="s">
        <v>294</v>
      </c>
      <c r="K227" s="1282">
        <v>3</v>
      </c>
      <c r="L227" s="1282" t="s">
        <v>294</v>
      </c>
      <c r="M227" s="44"/>
      <c r="N227" s="39"/>
      <c r="O227" s="39"/>
      <c r="P227" s="39"/>
      <c r="Q227" s="39"/>
    </row>
    <row r="228" spans="1:17" s="9" customFormat="1" ht="16.5" customHeight="1">
      <c r="A228" s="1280"/>
      <c r="B228" s="1281"/>
      <c r="C228" s="1281"/>
      <c r="D228" s="1281"/>
      <c r="E228" s="1264"/>
      <c r="F228" s="1265"/>
      <c r="G228" s="1266"/>
      <c r="H228" s="605"/>
      <c r="I228" s="1283"/>
      <c r="J228" s="1283"/>
      <c r="K228" s="1283"/>
      <c r="L228" s="1283"/>
      <c r="M228" s="44"/>
      <c r="N228" s="39"/>
      <c r="O228" s="39"/>
      <c r="P228" s="39"/>
      <c r="Q228" s="39"/>
    </row>
    <row r="229" spans="1:17" s="9" customFormat="1" ht="16.5" customHeight="1">
      <c r="A229" s="1280"/>
      <c r="B229" s="1281"/>
      <c r="C229" s="1281"/>
      <c r="D229" s="1281"/>
      <c r="E229" s="1264"/>
      <c r="F229" s="1265"/>
      <c r="G229" s="1266"/>
      <c r="H229" s="605"/>
      <c r="I229" s="1283"/>
      <c r="J229" s="1283"/>
      <c r="K229" s="1283"/>
      <c r="L229" s="1283"/>
      <c r="M229" s="44"/>
      <c r="N229" s="39"/>
      <c r="O229" s="39"/>
      <c r="P229" s="39"/>
      <c r="Q229" s="39"/>
    </row>
    <row r="230" spans="1:17" s="9" customFormat="1" ht="16.5" customHeight="1">
      <c r="A230" s="1280"/>
      <c r="B230" s="1281"/>
      <c r="C230" s="1281"/>
      <c r="D230" s="1281"/>
      <c r="E230" s="1264"/>
      <c r="F230" s="1265"/>
      <c r="G230" s="1266"/>
      <c r="H230" s="605"/>
      <c r="I230" s="1283"/>
      <c r="J230" s="1283"/>
      <c r="K230" s="1283"/>
      <c r="L230" s="1283"/>
      <c r="M230" s="44"/>
      <c r="N230" s="39"/>
      <c r="O230" s="39"/>
      <c r="P230" s="39"/>
      <c r="Q230" s="39"/>
    </row>
    <row r="231" spans="1:17" s="9" customFormat="1" ht="40.5" customHeight="1">
      <c r="A231" s="1280"/>
      <c r="B231" s="1281"/>
      <c r="C231" s="1281"/>
      <c r="D231" s="1281"/>
      <c r="E231" s="1267"/>
      <c r="F231" s="1268"/>
      <c r="G231" s="1269"/>
      <c r="H231" s="606"/>
      <c r="I231" s="1283"/>
      <c r="J231" s="1283"/>
      <c r="K231" s="1283"/>
      <c r="L231" s="1283"/>
      <c r="M231" s="44"/>
      <c r="N231" s="39"/>
      <c r="O231" s="39"/>
      <c r="P231" s="39"/>
      <c r="Q231" s="39"/>
    </row>
    <row r="232" spans="1:17" s="9" customFormat="1" ht="16.5" customHeight="1">
      <c r="A232" s="1280">
        <v>6</v>
      </c>
      <c r="B232" s="1281" t="s">
        <v>524</v>
      </c>
      <c r="C232" s="1281"/>
      <c r="D232" s="1281"/>
      <c r="E232" s="1252" t="s">
        <v>666</v>
      </c>
      <c r="F232" s="1253"/>
      <c r="G232" s="1254"/>
      <c r="H232" s="598"/>
      <c r="I232" s="1282" t="s">
        <v>294</v>
      </c>
      <c r="J232" s="1282" t="s">
        <v>294</v>
      </c>
      <c r="K232" s="1282">
        <v>3</v>
      </c>
      <c r="L232" s="1282" t="s">
        <v>294</v>
      </c>
      <c r="M232" s="44"/>
      <c r="N232" s="39"/>
      <c r="O232" s="39"/>
      <c r="P232" s="39"/>
      <c r="Q232" s="39"/>
    </row>
    <row r="233" spans="1:17" s="9" customFormat="1" ht="16.5" customHeight="1">
      <c r="A233" s="1280"/>
      <c r="B233" s="1281"/>
      <c r="C233" s="1281"/>
      <c r="D233" s="1281"/>
      <c r="E233" s="1255"/>
      <c r="F233" s="1256"/>
      <c r="G233" s="1257"/>
      <c r="H233" s="599"/>
      <c r="I233" s="1283"/>
      <c r="J233" s="1283"/>
      <c r="K233" s="1283"/>
      <c r="L233" s="1283"/>
      <c r="M233" s="44"/>
      <c r="N233" s="39"/>
      <c r="O233" s="39"/>
      <c r="P233" s="39"/>
      <c r="Q233" s="39"/>
    </row>
    <row r="234" spans="1:17" s="9" customFormat="1" ht="16.5" customHeight="1">
      <c r="A234" s="1280"/>
      <c r="B234" s="1281"/>
      <c r="C234" s="1281"/>
      <c r="D234" s="1281"/>
      <c r="E234" s="1255"/>
      <c r="F234" s="1256"/>
      <c r="G234" s="1257"/>
      <c r="H234" s="599"/>
      <c r="I234" s="1283"/>
      <c r="J234" s="1283"/>
      <c r="K234" s="1283"/>
      <c r="L234" s="1283"/>
      <c r="M234" s="44"/>
      <c r="N234" s="39"/>
      <c r="O234" s="39"/>
      <c r="P234" s="39"/>
      <c r="Q234" s="39"/>
    </row>
    <row r="235" spans="1:17" s="9" customFormat="1" ht="52.5" customHeight="1">
      <c r="A235" s="1280"/>
      <c r="B235" s="1281"/>
      <c r="C235" s="1281"/>
      <c r="D235" s="1281"/>
      <c r="E235" s="1258"/>
      <c r="F235" s="1259"/>
      <c r="G235" s="1260"/>
      <c r="H235" s="600"/>
      <c r="I235" s="1283"/>
      <c r="J235" s="1283"/>
      <c r="K235" s="1283"/>
      <c r="L235" s="1283"/>
      <c r="M235" s="44"/>
      <c r="N235" s="39"/>
      <c r="O235" s="39"/>
      <c r="P235" s="39"/>
      <c r="Q235" s="39"/>
    </row>
    <row r="236" spans="1:17" s="9" customFormat="1" ht="16.5" customHeight="1">
      <c r="A236" s="1280">
        <v>7</v>
      </c>
      <c r="B236" s="1281" t="s">
        <v>525</v>
      </c>
      <c r="C236" s="1281"/>
      <c r="D236" s="1281"/>
      <c r="E236" s="1252" t="s">
        <v>665</v>
      </c>
      <c r="F236" s="1253"/>
      <c r="G236" s="1254"/>
      <c r="H236" s="598"/>
      <c r="I236" s="1282" t="s">
        <v>294</v>
      </c>
      <c r="J236" s="1282" t="s">
        <v>294</v>
      </c>
      <c r="K236" s="1282">
        <v>3</v>
      </c>
      <c r="L236" s="1282" t="s">
        <v>294</v>
      </c>
      <c r="M236" s="44"/>
      <c r="N236" s="39"/>
      <c r="O236" s="39"/>
      <c r="P236" s="39"/>
      <c r="Q236" s="39"/>
    </row>
    <row r="237" spans="1:17" s="9" customFormat="1" ht="16.5" customHeight="1">
      <c r="A237" s="1280"/>
      <c r="B237" s="1281"/>
      <c r="C237" s="1281"/>
      <c r="D237" s="1281"/>
      <c r="E237" s="1255"/>
      <c r="F237" s="1256"/>
      <c r="G237" s="1257"/>
      <c r="H237" s="599"/>
      <c r="I237" s="1283"/>
      <c r="J237" s="1283"/>
      <c r="K237" s="1283"/>
      <c r="L237" s="1283"/>
      <c r="M237" s="44"/>
      <c r="N237" s="39"/>
      <c r="O237" s="39"/>
      <c r="P237" s="39"/>
      <c r="Q237" s="39"/>
    </row>
    <row r="238" spans="1:17" s="9" customFormat="1" ht="16.5" customHeight="1">
      <c r="A238" s="1280"/>
      <c r="B238" s="1281"/>
      <c r="C238" s="1281"/>
      <c r="D238" s="1281"/>
      <c r="E238" s="1255"/>
      <c r="F238" s="1256"/>
      <c r="G238" s="1257"/>
      <c r="H238" s="599"/>
      <c r="I238" s="1283"/>
      <c r="J238" s="1283"/>
      <c r="K238" s="1283"/>
      <c r="L238" s="1283"/>
      <c r="M238" s="44"/>
      <c r="N238" s="39"/>
      <c r="O238" s="39"/>
      <c r="P238" s="39"/>
      <c r="Q238" s="39"/>
    </row>
    <row r="239" spans="1:17" s="9" customFormat="1" ht="16.5" customHeight="1">
      <c r="A239" s="1280"/>
      <c r="B239" s="1281"/>
      <c r="C239" s="1281"/>
      <c r="D239" s="1281"/>
      <c r="E239" s="1255"/>
      <c r="F239" s="1256"/>
      <c r="G239" s="1257"/>
      <c r="H239" s="599"/>
      <c r="I239" s="1283"/>
      <c r="J239" s="1283"/>
      <c r="K239" s="1283"/>
      <c r="L239" s="1283"/>
      <c r="M239" s="44"/>
      <c r="N239" s="39"/>
      <c r="O239" s="39"/>
      <c r="P239" s="39"/>
      <c r="Q239" s="39"/>
    </row>
    <row r="240" spans="1:17" s="9" customFormat="1" ht="55.5" customHeight="1">
      <c r="A240" s="1280"/>
      <c r="B240" s="1281"/>
      <c r="C240" s="1281"/>
      <c r="D240" s="1281"/>
      <c r="E240" s="1258"/>
      <c r="F240" s="1259"/>
      <c r="G240" s="1260"/>
      <c r="H240" s="600"/>
      <c r="I240" s="1283"/>
      <c r="J240" s="1283"/>
      <c r="K240" s="1283"/>
      <c r="L240" s="1283"/>
      <c r="M240" s="44"/>
      <c r="N240" s="39"/>
      <c r="O240" s="39"/>
      <c r="P240" s="39"/>
      <c r="Q240" s="39"/>
    </row>
    <row r="241" spans="1:17" s="9" customFormat="1" ht="22.5" customHeight="1">
      <c r="A241" s="1284" t="s">
        <v>506</v>
      </c>
      <c r="B241" s="1284"/>
      <c r="C241" s="1284"/>
      <c r="D241" s="1284"/>
      <c r="E241" s="1284"/>
      <c r="F241" s="1284"/>
      <c r="G241" s="1284"/>
      <c r="H241" s="630"/>
      <c r="I241" s="1298">
        <f>SUM(I206:L240)</f>
        <v>24</v>
      </c>
      <c r="J241" s="1299"/>
      <c r="K241" s="1299"/>
      <c r="L241" s="1300"/>
      <c r="M241" s="44"/>
      <c r="N241" s="39"/>
      <c r="O241" s="39"/>
      <c r="P241" s="39"/>
      <c r="Q241" s="39"/>
    </row>
    <row r="242" spans="1:17" s="9" customFormat="1" ht="22.5" customHeight="1">
      <c r="A242" s="1284" t="s">
        <v>528</v>
      </c>
      <c r="B242" s="1284"/>
      <c r="C242" s="1284"/>
      <c r="D242" s="1284"/>
      <c r="E242" s="1284"/>
      <c r="F242" s="1284"/>
      <c r="G242" s="1284"/>
      <c r="H242" s="595"/>
      <c r="I242" s="1285">
        <f>I241/7</f>
        <v>3.4285714285714284</v>
      </c>
      <c r="J242" s="1285"/>
      <c r="K242" s="1285"/>
      <c r="L242" s="1285"/>
      <c r="M242" s="44"/>
      <c r="N242" s="39"/>
      <c r="O242" s="39"/>
      <c r="P242" s="39"/>
      <c r="Q242" s="39"/>
    </row>
    <row r="243" spans="1:17" s="9" customFormat="1" ht="18.75" customHeight="1">
      <c r="A243" s="1286" t="s">
        <v>507</v>
      </c>
      <c r="B243" s="1287"/>
      <c r="C243" s="1287"/>
      <c r="D243" s="1287"/>
      <c r="E243" s="1287"/>
      <c r="F243" s="1287"/>
      <c r="G243" s="1287"/>
      <c r="H243" s="631"/>
      <c r="I243" s="1288"/>
      <c r="J243" s="1288"/>
      <c r="K243" s="1288"/>
      <c r="L243" s="1289"/>
      <c r="M243" s="44"/>
      <c r="N243" s="39"/>
      <c r="O243" s="39"/>
      <c r="P243" s="39"/>
      <c r="Q243" s="39"/>
    </row>
    <row r="244" spans="1:17" s="9" customFormat="1" ht="3.75" customHeight="1">
      <c r="A244" s="290"/>
      <c r="B244" s="291"/>
      <c r="C244" s="291"/>
      <c r="D244" s="291"/>
      <c r="E244" s="291"/>
      <c r="F244" s="291"/>
      <c r="G244" s="352"/>
      <c r="H244" s="352"/>
      <c r="I244" s="291"/>
      <c r="J244" s="291"/>
      <c r="K244" s="291"/>
      <c r="L244" s="292"/>
      <c r="M244" s="44"/>
      <c r="N244" s="39"/>
      <c r="O244" s="39"/>
      <c r="P244" s="39"/>
      <c r="Q244" s="39"/>
    </row>
    <row r="245" spans="1:17" s="9" customFormat="1" ht="16.5" customHeight="1">
      <c r="A245" s="1270" t="s">
        <v>882</v>
      </c>
      <c r="B245" s="1271"/>
      <c r="C245" s="1271"/>
      <c r="D245" s="1271"/>
      <c r="E245" s="1271"/>
      <c r="F245" s="1271"/>
      <c r="G245" s="1271"/>
      <c r="H245" s="1272"/>
      <c r="I245" s="1271"/>
      <c r="J245" s="1271"/>
      <c r="K245" s="1271"/>
      <c r="L245" s="1273"/>
      <c r="M245" s="44"/>
      <c r="N245" s="39"/>
      <c r="O245" s="39"/>
      <c r="P245" s="39"/>
      <c r="Q245" s="39"/>
    </row>
    <row r="246" spans="1:17" s="9" customFormat="1" ht="20.25" customHeight="1">
      <c r="A246" s="1274"/>
      <c r="B246" s="1275"/>
      <c r="C246" s="1275"/>
      <c r="D246" s="1275"/>
      <c r="E246" s="1275"/>
      <c r="F246" s="1275"/>
      <c r="G246" s="1275"/>
      <c r="H246" s="1275"/>
      <c r="I246" s="1275"/>
      <c r="J246" s="1275"/>
      <c r="K246" s="1275"/>
      <c r="L246" s="1276"/>
      <c r="M246" s="44"/>
      <c r="N246" s="39"/>
      <c r="O246" s="39"/>
      <c r="P246" s="39"/>
      <c r="Q246" s="39"/>
    </row>
    <row r="247" spans="1:17" s="9" customFormat="1" ht="15.75" customHeight="1">
      <c r="A247" s="1277"/>
      <c r="B247" s="1278"/>
      <c r="C247" s="1278"/>
      <c r="D247" s="1278"/>
      <c r="E247" s="1278"/>
      <c r="F247" s="1278"/>
      <c r="G247" s="1278"/>
      <c r="H247" s="1278"/>
      <c r="I247" s="1278"/>
      <c r="J247" s="1278"/>
      <c r="K247" s="1278"/>
      <c r="L247" s="1279"/>
      <c r="M247" s="44"/>
      <c r="N247" s="39"/>
      <c r="O247" s="39"/>
      <c r="P247" s="39"/>
      <c r="Q247" s="39"/>
    </row>
    <row r="248" spans="1:17" s="9" customFormat="1" ht="16.5" customHeight="1">
      <c r="A248" s="329"/>
      <c r="B248" s="330"/>
      <c r="C248" s="330"/>
      <c r="D248" s="330"/>
      <c r="E248" s="330"/>
      <c r="F248" s="330"/>
      <c r="G248" s="353"/>
      <c r="H248" s="632"/>
      <c r="I248" s="330"/>
      <c r="J248" s="330"/>
      <c r="K248" s="330"/>
      <c r="L248" s="329"/>
      <c r="M248" s="44"/>
      <c r="N248" s="39"/>
      <c r="O248" s="39"/>
      <c r="P248" s="39"/>
      <c r="Q248" s="39"/>
    </row>
    <row r="249" spans="1:17" s="9" customFormat="1" ht="16.5" customHeight="1">
      <c r="A249" s="141"/>
      <c r="B249" s="54"/>
      <c r="C249" s="54"/>
      <c r="D249" s="54"/>
      <c r="E249" s="54"/>
      <c r="F249" s="54"/>
      <c r="G249" s="348"/>
      <c r="H249" s="348"/>
      <c r="I249" s="54"/>
      <c r="J249" s="54"/>
      <c r="K249" s="54"/>
      <c r="L249" s="141"/>
      <c r="M249" s="44"/>
      <c r="N249" s="39"/>
      <c r="O249" s="39"/>
      <c r="P249" s="39"/>
      <c r="Q249" s="39"/>
    </row>
    <row r="250" spans="1:17" s="9" customFormat="1" ht="16.5" customHeight="1">
      <c r="A250" s="45" t="s">
        <v>529</v>
      </c>
      <c r="B250" s="45" t="s">
        <v>865</v>
      </c>
      <c r="C250" s="46"/>
      <c r="D250" s="46"/>
      <c r="E250" s="46"/>
      <c r="F250" s="130"/>
      <c r="G250" s="347"/>
      <c r="H250" s="347"/>
      <c r="I250" s="46"/>
      <c r="J250" s="46"/>
      <c r="K250" s="46"/>
      <c r="L250" s="42"/>
      <c r="M250" s="44"/>
      <c r="N250" s="39"/>
      <c r="O250" s="39"/>
      <c r="P250" s="39"/>
      <c r="Q250" s="39"/>
    </row>
    <row r="251" spans="1:17" s="9" customFormat="1" ht="16.5" customHeight="1">
      <c r="A251" s="42"/>
      <c r="B251" s="46"/>
      <c r="C251" s="46"/>
      <c r="D251" s="46"/>
      <c r="E251" s="46"/>
      <c r="F251" s="130"/>
      <c r="G251" s="347"/>
      <c r="H251" s="347"/>
      <c r="I251" s="46"/>
      <c r="J251" s="46"/>
      <c r="K251" s="46"/>
      <c r="L251" s="42"/>
      <c r="M251" s="44"/>
      <c r="N251" s="39"/>
      <c r="O251" s="39"/>
      <c r="P251" s="39"/>
      <c r="Q251" s="39"/>
    </row>
    <row r="252" spans="1:17" s="9" customFormat="1" ht="16.5" customHeight="1">
      <c r="A252" s="1290" t="s">
        <v>501</v>
      </c>
      <c r="B252" s="1290"/>
      <c r="C252" s="1290"/>
      <c r="D252" s="1290"/>
      <c r="E252" s="1304" t="s">
        <v>502</v>
      </c>
      <c r="F252" s="1305"/>
      <c r="G252" s="1306"/>
      <c r="H252" s="629"/>
      <c r="I252" s="1292" t="s">
        <v>15</v>
      </c>
      <c r="J252" s="1292"/>
      <c r="K252" s="1292"/>
      <c r="L252" s="1292"/>
      <c r="M252" s="44"/>
      <c r="N252" s="39"/>
      <c r="O252" s="39"/>
      <c r="P252" s="39"/>
      <c r="Q252" s="39"/>
    </row>
    <row r="253" spans="1:17" s="9" customFormat="1" ht="16.5" customHeight="1">
      <c r="A253" s="1291"/>
      <c r="B253" s="1291"/>
      <c r="C253" s="1291"/>
      <c r="D253" s="1291"/>
      <c r="E253" s="1307"/>
      <c r="F253" s="1308"/>
      <c r="G253" s="1309"/>
      <c r="H253" s="596"/>
      <c r="I253" s="1293"/>
      <c r="J253" s="1293"/>
      <c r="K253" s="1293"/>
      <c r="L253" s="1293"/>
      <c r="M253" s="44"/>
      <c r="N253" s="39"/>
      <c r="O253" s="39"/>
      <c r="P253" s="39"/>
      <c r="Q253" s="39"/>
    </row>
    <row r="254" spans="1:17" s="9" customFormat="1" ht="16.5" customHeight="1">
      <c r="A254" s="1280">
        <v>1</v>
      </c>
      <c r="B254" s="1281" t="s">
        <v>532</v>
      </c>
      <c r="C254" s="1281"/>
      <c r="D254" s="1281"/>
      <c r="E254" s="1252" t="s">
        <v>782</v>
      </c>
      <c r="F254" s="1253"/>
      <c r="G254" s="1254"/>
      <c r="H254" s="598"/>
      <c r="I254" s="1282" t="s">
        <v>294</v>
      </c>
      <c r="J254" s="1282"/>
      <c r="K254" s="1282">
        <v>3</v>
      </c>
      <c r="L254" s="1282" t="s">
        <v>294</v>
      </c>
      <c r="M254" s="44"/>
      <c r="N254" s="39"/>
      <c r="O254" s="39"/>
      <c r="P254" s="39"/>
      <c r="Q254" s="39"/>
    </row>
    <row r="255" spans="1:17" s="9" customFormat="1" ht="16.5" customHeight="1">
      <c r="A255" s="1280"/>
      <c r="B255" s="1281"/>
      <c r="C255" s="1281"/>
      <c r="D255" s="1281"/>
      <c r="E255" s="1255"/>
      <c r="F255" s="1256"/>
      <c r="G255" s="1257"/>
      <c r="H255" s="599"/>
      <c r="I255" s="1283"/>
      <c r="J255" s="1283"/>
      <c r="K255" s="1283"/>
      <c r="L255" s="1283"/>
      <c r="M255" s="44"/>
      <c r="N255" s="39"/>
      <c r="O255" s="39"/>
      <c r="P255" s="39"/>
      <c r="Q255" s="39"/>
    </row>
    <row r="256" spans="1:17" s="9" customFormat="1" ht="16.5" customHeight="1">
      <c r="A256" s="1280"/>
      <c r="B256" s="1281"/>
      <c r="C256" s="1281"/>
      <c r="D256" s="1281"/>
      <c r="E256" s="1255"/>
      <c r="F256" s="1256"/>
      <c r="G256" s="1257"/>
      <c r="H256" s="599"/>
      <c r="I256" s="1283"/>
      <c r="J256" s="1283"/>
      <c r="K256" s="1283"/>
      <c r="L256" s="1283"/>
      <c r="M256" s="44"/>
      <c r="N256" s="39"/>
      <c r="O256" s="39"/>
      <c r="P256" s="39"/>
      <c r="Q256" s="39"/>
    </row>
    <row r="257" spans="1:17" s="9" customFormat="1" ht="52.5" customHeight="1">
      <c r="A257" s="1280"/>
      <c r="B257" s="1281"/>
      <c r="C257" s="1281"/>
      <c r="D257" s="1281"/>
      <c r="E257" s="1258"/>
      <c r="F257" s="1259"/>
      <c r="G257" s="1260"/>
      <c r="H257" s="600"/>
      <c r="I257" s="1283"/>
      <c r="J257" s="1283"/>
      <c r="K257" s="1283"/>
      <c r="L257" s="1283"/>
      <c r="M257" s="44"/>
      <c r="N257" s="39"/>
      <c r="O257" s="39"/>
      <c r="P257" s="39"/>
      <c r="Q257" s="39"/>
    </row>
    <row r="258" spans="1:17" s="9" customFormat="1" ht="16.5" customHeight="1">
      <c r="A258" s="1280">
        <v>2</v>
      </c>
      <c r="B258" s="1281" t="s">
        <v>533</v>
      </c>
      <c r="C258" s="1281"/>
      <c r="D258" s="1281"/>
      <c r="E258" s="1261" t="s">
        <v>783</v>
      </c>
      <c r="F258" s="1262"/>
      <c r="G258" s="1263"/>
      <c r="H258" s="604"/>
      <c r="I258" s="1282" t="s">
        <v>294</v>
      </c>
      <c r="J258" s="1282" t="s">
        <v>294</v>
      </c>
      <c r="K258" s="1282"/>
      <c r="L258" s="1282">
        <v>4</v>
      </c>
      <c r="M258" s="44"/>
      <c r="N258" s="39"/>
      <c r="O258" s="39"/>
      <c r="P258" s="39"/>
      <c r="Q258" s="39"/>
    </row>
    <row r="259" spans="1:17" s="9" customFormat="1" ht="16.5" customHeight="1">
      <c r="A259" s="1280"/>
      <c r="B259" s="1281"/>
      <c r="C259" s="1281"/>
      <c r="D259" s="1281"/>
      <c r="E259" s="1264"/>
      <c r="F259" s="1265"/>
      <c r="G259" s="1266"/>
      <c r="H259" s="605"/>
      <c r="I259" s="1283"/>
      <c r="J259" s="1283"/>
      <c r="K259" s="1283"/>
      <c r="L259" s="1283"/>
      <c r="M259" s="44"/>
      <c r="N259" s="39"/>
      <c r="O259" s="39"/>
      <c r="P259" s="39"/>
      <c r="Q259" s="39"/>
    </row>
    <row r="260" spans="1:17" s="9" customFormat="1" ht="16.5" customHeight="1">
      <c r="A260" s="1280"/>
      <c r="B260" s="1281"/>
      <c r="C260" s="1281"/>
      <c r="D260" s="1281"/>
      <c r="E260" s="1264"/>
      <c r="F260" s="1265"/>
      <c r="G260" s="1266"/>
      <c r="H260" s="605"/>
      <c r="I260" s="1283"/>
      <c r="J260" s="1283"/>
      <c r="K260" s="1283"/>
      <c r="L260" s="1283"/>
      <c r="M260" s="44"/>
      <c r="N260" s="39"/>
      <c r="O260" s="39"/>
      <c r="P260" s="39"/>
      <c r="Q260" s="39"/>
    </row>
    <row r="261" spans="1:17" s="9" customFormat="1" ht="16.5" customHeight="1">
      <c r="A261" s="1280"/>
      <c r="B261" s="1281"/>
      <c r="C261" s="1281"/>
      <c r="D261" s="1281"/>
      <c r="E261" s="1264"/>
      <c r="F261" s="1265"/>
      <c r="G261" s="1266"/>
      <c r="H261" s="605"/>
      <c r="I261" s="1283"/>
      <c r="J261" s="1283"/>
      <c r="K261" s="1283"/>
      <c r="L261" s="1283"/>
      <c r="M261" s="44"/>
      <c r="N261" s="39"/>
      <c r="O261" s="39"/>
      <c r="P261" s="39"/>
      <c r="Q261" s="39"/>
    </row>
    <row r="262" spans="1:17" s="9" customFormat="1" ht="36.75" customHeight="1">
      <c r="A262" s="1280"/>
      <c r="B262" s="1281"/>
      <c r="C262" s="1281"/>
      <c r="D262" s="1281"/>
      <c r="E262" s="1267"/>
      <c r="F262" s="1268"/>
      <c r="G262" s="1269"/>
      <c r="H262" s="606"/>
      <c r="I262" s="1283"/>
      <c r="J262" s="1283"/>
      <c r="K262" s="1283"/>
      <c r="L262" s="1283"/>
      <c r="M262" s="44"/>
      <c r="N262" s="39"/>
      <c r="O262" s="39"/>
      <c r="P262" s="39"/>
      <c r="Q262" s="39"/>
    </row>
    <row r="263" spans="1:17" s="9" customFormat="1" ht="16.5" customHeight="1">
      <c r="A263" s="1280">
        <v>3</v>
      </c>
      <c r="B263" s="1281" t="s">
        <v>534</v>
      </c>
      <c r="C263" s="1281"/>
      <c r="D263" s="1281"/>
      <c r="E263" s="1261" t="s">
        <v>784</v>
      </c>
      <c r="F263" s="1262"/>
      <c r="G263" s="1263"/>
      <c r="H263" s="604"/>
      <c r="I263" s="1282" t="s">
        <v>294</v>
      </c>
      <c r="J263" s="1282">
        <v>2</v>
      </c>
      <c r="K263" s="1282" t="s">
        <v>294</v>
      </c>
      <c r="L263" s="1282"/>
      <c r="M263" s="44"/>
      <c r="N263" s="39"/>
      <c r="O263" s="39"/>
      <c r="P263" s="39"/>
      <c r="Q263" s="39"/>
    </row>
    <row r="264" spans="1:17" s="9" customFormat="1" ht="16.5" customHeight="1">
      <c r="A264" s="1280"/>
      <c r="B264" s="1281"/>
      <c r="C264" s="1281"/>
      <c r="D264" s="1281"/>
      <c r="E264" s="1264"/>
      <c r="F264" s="1265"/>
      <c r="G264" s="1266"/>
      <c r="H264" s="605"/>
      <c r="I264" s="1283"/>
      <c r="J264" s="1283"/>
      <c r="K264" s="1283"/>
      <c r="L264" s="1283"/>
      <c r="M264" s="44"/>
      <c r="N264" s="39"/>
      <c r="O264" s="39"/>
      <c r="P264" s="39"/>
      <c r="Q264" s="39"/>
    </row>
    <row r="265" spans="1:17" s="9" customFormat="1" ht="16.5" customHeight="1">
      <c r="A265" s="1280"/>
      <c r="B265" s="1281"/>
      <c r="C265" s="1281"/>
      <c r="D265" s="1281"/>
      <c r="E265" s="1264"/>
      <c r="F265" s="1265"/>
      <c r="G265" s="1266"/>
      <c r="H265" s="605"/>
      <c r="I265" s="1283"/>
      <c r="J265" s="1283"/>
      <c r="K265" s="1283"/>
      <c r="L265" s="1283"/>
      <c r="M265" s="44"/>
      <c r="N265" s="39"/>
      <c r="O265" s="39"/>
      <c r="P265" s="39"/>
      <c r="Q265" s="39"/>
    </row>
    <row r="266" spans="1:17" s="9" customFormat="1" ht="16.5" customHeight="1">
      <c r="A266" s="1280"/>
      <c r="B266" s="1281"/>
      <c r="C266" s="1281"/>
      <c r="D266" s="1281"/>
      <c r="E266" s="1264"/>
      <c r="F266" s="1265"/>
      <c r="G266" s="1266"/>
      <c r="H266" s="605"/>
      <c r="I266" s="1283"/>
      <c r="J266" s="1283"/>
      <c r="K266" s="1283"/>
      <c r="L266" s="1283"/>
      <c r="M266" s="44"/>
      <c r="N266" s="39"/>
      <c r="O266" s="39"/>
      <c r="P266" s="39"/>
      <c r="Q266" s="39"/>
    </row>
    <row r="267" spans="1:17" s="9" customFormat="1" ht="16.5" customHeight="1">
      <c r="A267" s="1280"/>
      <c r="B267" s="1281"/>
      <c r="C267" s="1281"/>
      <c r="D267" s="1281"/>
      <c r="E267" s="1264"/>
      <c r="F267" s="1265"/>
      <c r="G267" s="1266"/>
      <c r="H267" s="605"/>
      <c r="I267" s="1283"/>
      <c r="J267" s="1283"/>
      <c r="K267" s="1283"/>
      <c r="L267" s="1283"/>
      <c r="M267" s="44"/>
      <c r="N267" s="39"/>
      <c r="O267" s="39"/>
      <c r="P267" s="39"/>
      <c r="Q267" s="39"/>
    </row>
    <row r="268" spans="1:17" s="9" customFormat="1" ht="21.75" customHeight="1">
      <c r="A268" s="1280"/>
      <c r="B268" s="1281"/>
      <c r="C268" s="1281"/>
      <c r="D268" s="1281"/>
      <c r="E268" s="1267"/>
      <c r="F268" s="1268"/>
      <c r="G268" s="1269"/>
      <c r="H268" s="606"/>
      <c r="I268" s="1283"/>
      <c r="J268" s="1283"/>
      <c r="K268" s="1283"/>
      <c r="L268" s="1283"/>
      <c r="M268" s="44"/>
      <c r="N268" s="39"/>
      <c r="O268" s="39"/>
      <c r="P268" s="39"/>
      <c r="Q268" s="39"/>
    </row>
    <row r="269" spans="1:17" s="9" customFormat="1" ht="16.5" customHeight="1">
      <c r="A269" s="1280">
        <v>4</v>
      </c>
      <c r="B269" s="1281" t="s">
        <v>535</v>
      </c>
      <c r="C269" s="1281"/>
      <c r="D269" s="1281"/>
      <c r="E269" s="1261" t="s">
        <v>667</v>
      </c>
      <c r="F269" s="1262"/>
      <c r="G269" s="1263"/>
      <c r="H269" s="604"/>
      <c r="I269" s="1282" t="s">
        <v>294</v>
      </c>
      <c r="J269" s="1282" t="s">
        <v>294</v>
      </c>
      <c r="K269" s="1282" t="s">
        <v>294</v>
      </c>
      <c r="L269" s="1282">
        <v>4</v>
      </c>
      <c r="M269" s="44"/>
      <c r="N269" s="39"/>
      <c r="O269" s="39"/>
      <c r="P269" s="39"/>
      <c r="Q269" s="39"/>
    </row>
    <row r="270" spans="1:17" s="9" customFormat="1" ht="16.5" customHeight="1">
      <c r="A270" s="1280"/>
      <c r="B270" s="1281"/>
      <c r="C270" s="1281"/>
      <c r="D270" s="1281"/>
      <c r="E270" s="1264"/>
      <c r="F270" s="1265"/>
      <c r="G270" s="1266"/>
      <c r="H270" s="605"/>
      <c r="I270" s="1283"/>
      <c r="J270" s="1283"/>
      <c r="K270" s="1283"/>
      <c r="L270" s="1283"/>
      <c r="M270" s="44"/>
      <c r="N270" s="39"/>
      <c r="O270" s="39"/>
      <c r="P270" s="39"/>
      <c r="Q270" s="39"/>
    </row>
    <row r="271" spans="1:17" s="9" customFormat="1" ht="16.5" customHeight="1">
      <c r="A271" s="1280"/>
      <c r="B271" s="1281"/>
      <c r="C271" s="1281"/>
      <c r="D271" s="1281"/>
      <c r="E271" s="1264"/>
      <c r="F271" s="1265"/>
      <c r="G271" s="1266"/>
      <c r="H271" s="605"/>
      <c r="I271" s="1283"/>
      <c r="J271" s="1283"/>
      <c r="K271" s="1283"/>
      <c r="L271" s="1283"/>
      <c r="M271" s="44"/>
      <c r="N271" s="39"/>
      <c r="O271" s="39"/>
      <c r="P271" s="39"/>
      <c r="Q271" s="39"/>
    </row>
    <row r="272" spans="1:17" s="9" customFormat="1" ht="16.5" customHeight="1">
      <c r="A272" s="1280"/>
      <c r="B272" s="1281"/>
      <c r="C272" s="1281"/>
      <c r="D272" s="1281"/>
      <c r="E272" s="1267"/>
      <c r="F272" s="1268"/>
      <c r="G272" s="1269"/>
      <c r="H272" s="606"/>
      <c r="I272" s="1283"/>
      <c r="J272" s="1283"/>
      <c r="K272" s="1283"/>
      <c r="L272" s="1283"/>
      <c r="M272" s="44"/>
      <c r="N272" s="39"/>
      <c r="O272" s="39"/>
      <c r="P272" s="39"/>
      <c r="Q272" s="39"/>
    </row>
    <row r="273" spans="1:17" s="9" customFormat="1" ht="16.5" customHeight="1">
      <c r="A273" s="1280">
        <v>5</v>
      </c>
      <c r="B273" s="1281" t="s">
        <v>536</v>
      </c>
      <c r="C273" s="1281"/>
      <c r="D273" s="1281"/>
      <c r="E273" s="1252" t="s">
        <v>785</v>
      </c>
      <c r="F273" s="1253"/>
      <c r="G273" s="1254"/>
      <c r="H273" s="598"/>
      <c r="I273" s="1282" t="s">
        <v>294</v>
      </c>
      <c r="J273" s="1282"/>
      <c r="K273" s="1282">
        <v>3</v>
      </c>
      <c r="L273" s="1282" t="s">
        <v>294</v>
      </c>
      <c r="M273" s="44"/>
      <c r="N273" s="39"/>
      <c r="O273" s="39"/>
      <c r="P273" s="39"/>
      <c r="Q273" s="39"/>
    </row>
    <row r="274" spans="1:17" s="9" customFormat="1" ht="16.5" customHeight="1">
      <c r="A274" s="1280"/>
      <c r="B274" s="1281"/>
      <c r="C274" s="1281"/>
      <c r="D274" s="1281"/>
      <c r="E274" s="1255"/>
      <c r="F274" s="1256"/>
      <c r="G274" s="1257"/>
      <c r="H274" s="599"/>
      <c r="I274" s="1283"/>
      <c r="J274" s="1283"/>
      <c r="K274" s="1283"/>
      <c r="L274" s="1283"/>
      <c r="M274" s="44"/>
      <c r="N274" s="39"/>
      <c r="O274" s="39"/>
      <c r="P274" s="39"/>
      <c r="Q274" s="39"/>
    </row>
    <row r="275" spans="1:17" s="9" customFormat="1" ht="16.5" customHeight="1">
      <c r="A275" s="1280"/>
      <c r="B275" s="1281"/>
      <c r="C275" s="1281"/>
      <c r="D275" s="1281"/>
      <c r="E275" s="1255"/>
      <c r="F275" s="1256"/>
      <c r="G275" s="1257"/>
      <c r="H275" s="599"/>
      <c r="I275" s="1283"/>
      <c r="J275" s="1283"/>
      <c r="K275" s="1283"/>
      <c r="L275" s="1283"/>
      <c r="M275" s="44"/>
      <c r="N275" s="39"/>
      <c r="O275" s="39"/>
      <c r="P275" s="39"/>
      <c r="Q275" s="39"/>
    </row>
    <row r="276" spans="1:17" s="9" customFormat="1" ht="16.5" customHeight="1">
      <c r="A276" s="1280"/>
      <c r="B276" s="1281"/>
      <c r="C276" s="1281"/>
      <c r="D276" s="1281"/>
      <c r="E276" s="1255"/>
      <c r="F276" s="1256"/>
      <c r="G276" s="1257"/>
      <c r="H276" s="599"/>
      <c r="I276" s="1283"/>
      <c r="J276" s="1283"/>
      <c r="K276" s="1283"/>
      <c r="L276" s="1283"/>
      <c r="M276" s="44"/>
      <c r="N276" s="39"/>
      <c r="O276" s="39"/>
      <c r="P276" s="39"/>
      <c r="Q276" s="39"/>
    </row>
    <row r="277" spans="1:17" s="9" customFormat="1" ht="36.75" customHeight="1">
      <c r="A277" s="1280"/>
      <c r="B277" s="1281"/>
      <c r="C277" s="1281"/>
      <c r="D277" s="1281"/>
      <c r="E277" s="1258"/>
      <c r="F277" s="1259"/>
      <c r="G277" s="1260"/>
      <c r="H277" s="600"/>
      <c r="I277" s="1283"/>
      <c r="J277" s="1283"/>
      <c r="K277" s="1283"/>
      <c r="L277" s="1283"/>
      <c r="M277" s="44"/>
      <c r="N277" s="39"/>
      <c r="O277" s="39"/>
      <c r="P277" s="39"/>
      <c r="Q277" s="39"/>
    </row>
    <row r="278" spans="1:17" s="9" customFormat="1" ht="16.5" customHeight="1">
      <c r="A278" s="1280">
        <v>6</v>
      </c>
      <c r="B278" s="1281" t="s">
        <v>872</v>
      </c>
      <c r="C278" s="1281"/>
      <c r="D278" s="1281"/>
      <c r="E278" s="1252" t="s">
        <v>786</v>
      </c>
      <c r="F278" s="1253"/>
      <c r="G278" s="1254"/>
      <c r="H278" s="598"/>
      <c r="I278" s="1347" t="s">
        <v>294</v>
      </c>
      <c r="J278" s="1347" t="s">
        <v>294</v>
      </c>
      <c r="K278" s="1347">
        <v>3</v>
      </c>
      <c r="L278" s="1347" t="s">
        <v>294</v>
      </c>
      <c r="M278" s="44"/>
      <c r="N278" s="39"/>
      <c r="O278" s="39"/>
      <c r="P278" s="39"/>
      <c r="Q278" s="39"/>
    </row>
    <row r="279" spans="1:17" s="9" customFormat="1" ht="16.5" customHeight="1">
      <c r="A279" s="1280"/>
      <c r="B279" s="1281"/>
      <c r="C279" s="1281"/>
      <c r="D279" s="1281"/>
      <c r="E279" s="1255"/>
      <c r="F279" s="1256"/>
      <c r="G279" s="1257"/>
      <c r="H279" s="599"/>
      <c r="I279" s="1348"/>
      <c r="J279" s="1348"/>
      <c r="K279" s="1348"/>
      <c r="L279" s="1348"/>
      <c r="M279" s="44"/>
      <c r="N279" s="39"/>
      <c r="O279" s="39"/>
      <c r="P279" s="39"/>
      <c r="Q279" s="39"/>
    </row>
    <row r="280" spans="1:17" s="9" customFormat="1" ht="16.5" customHeight="1">
      <c r="A280" s="1280"/>
      <c r="B280" s="1281"/>
      <c r="C280" s="1281"/>
      <c r="D280" s="1281"/>
      <c r="E280" s="1255"/>
      <c r="F280" s="1256"/>
      <c r="G280" s="1257"/>
      <c r="H280" s="599"/>
      <c r="I280" s="1348"/>
      <c r="J280" s="1348"/>
      <c r="K280" s="1348"/>
      <c r="L280" s="1348"/>
      <c r="M280" s="44"/>
      <c r="N280" s="39"/>
      <c r="O280" s="39"/>
      <c r="P280" s="39"/>
      <c r="Q280" s="39"/>
    </row>
    <row r="281" spans="1:17" s="9" customFormat="1" ht="67.5" customHeight="1">
      <c r="A281" s="1280"/>
      <c r="B281" s="1281"/>
      <c r="C281" s="1281"/>
      <c r="D281" s="1281"/>
      <c r="E281" s="1258"/>
      <c r="F281" s="1259"/>
      <c r="G281" s="1260"/>
      <c r="H281" s="600"/>
      <c r="I281" s="1348"/>
      <c r="J281" s="1348"/>
      <c r="K281" s="1348"/>
      <c r="L281" s="1348"/>
      <c r="M281" s="44"/>
      <c r="N281" s="39"/>
      <c r="O281" s="39"/>
      <c r="P281" s="39"/>
      <c r="Q281" s="39"/>
    </row>
    <row r="282" spans="1:17" s="9" customFormat="1" ht="16.5" customHeight="1">
      <c r="A282" s="1280">
        <v>7</v>
      </c>
      <c r="B282" s="1281" t="s">
        <v>873</v>
      </c>
      <c r="C282" s="1281"/>
      <c r="D282" s="1281"/>
      <c r="E282" s="1252" t="s">
        <v>787</v>
      </c>
      <c r="F282" s="1253"/>
      <c r="G282" s="1254"/>
      <c r="H282" s="598"/>
      <c r="I282" s="1347" t="s">
        <v>294</v>
      </c>
      <c r="J282" s="1347" t="s">
        <v>294</v>
      </c>
      <c r="K282" s="1347">
        <v>3</v>
      </c>
      <c r="L282" s="1347" t="s">
        <v>294</v>
      </c>
      <c r="M282" s="44"/>
      <c r="N282" s="39"/>
      <c r="O282" s="39"/>
      <c r="P282" s="39"/>
      <c r="Q282" s="39"/>
    </row>
    <row r="283" spans="1:17" s="9" customFormat="1" ht="16.5" customHeight="1">
      <c r="A283" s="1280"/>
      <c r="B283" s="1281"/>
      <c r="C283" s="1281"/>
      <c r="D283" s="1281"/>
      <c r="E283" s="1255"/>
      <c r="F283" s="1256"/>
      <c r="G283" s="1257"/>
      <c r="H283" s="599"/>
      <c r="I283" s="1348"/>
      <c r="J283" s="1348"/>
      <c r="K283" s="1348"/>
      <c r="L283" s="1348"/>
      <c r="M283" s="44"/>
      <c r="N283" s="39"/>
      <c r="O283" s="39"/>
      <c r="P283" s="39"/>
      <c r="Q283" s="39"/>
    </row>
    <row r="284" spans="1:17" s="9" customFormat="1" ht="16.5" customHeight="1">
      <c r="A284" s="1280"/>
      <c r="B284" s="1281"/>
      <c r="C284" s="1281"/>
      <c r="D284" s="1281"/>
      <c r="E284" s="1255"/>
      <c r="F284" s="1256"/>
      <c r="G284" s="1257"/>
      <c r="H284" s="599"/>
      <c r="I284" s="1348"/>
      <c r="J284" s="1348"/>
      <c r="K284" s="1348"/>
      <c r="L284" s="1348"/>
      <c r="M284" s="44"/>
      <c r="N284" s="39"/>
      <c r="O284" s="39"/>
      <c r="P284" s="39"/>
      <c r="Q284" s="39"/>
    </row>
    <row r="285" spans="1:17" s="9" customFormat="1" ht="16.5" customHeight="1">
      <c r="A285" s="1280"/>
      <c r="B285" s="1281"/>
      <c r="C285" s="1281"/>
      <c r="D285" s="1281"/>
      <c r="E285" s="1255"/>
      <c r="F285" s="1256"/>
      <c r="G285" s="1257"/>
      <c r="H285" s="599"/>
      <c r="I285" s="1348"/>
      <c r="J285" s="1348"/>
      <c r="K285" s="1348"/>
      <c r="L285" s="1348"/>
      <c r="M285" s="44"/>
      <c r="N285" s="39"/>
      <c r="O285" s="39"/>
      <c r="P285" s="39"/>
      <c r="Q285" s="39"/>
    </row>
    <row r="286" spans="1:17" s="9" customFormat="1" ht="52.5" customHeight="1">
      <c r="A286" s="1280"/>
      <c r="B286" s="1281"/>
      <c r="C286" s="1281"/>
      <c r="D286" s="1281"/>
      <c r="E286" s="1258"/>
      <c r="F286" s="1259"/>
      <c r="G286" s="1260"/>
      <c r="H286" s="600"/>
      <c r="I286" s="1348"/>
      <c r="J286" s="1348"/>
      <c r="K286" s="1348"/>
      <c r="L286" s="1348"/>
      <c r="M286" s="44"/>
      <c r="N286" s="39"/>
      <c r="O286" s="39"/>
      <c r="P286" s="39"/>
      <c r="Q286" s="39"/>
    </row>
    <row r="287" spans="1:17" s="9" customFormat="1" ht="16.5" customHeight="1">
      <c r="A287" s="1280">
        <v>8</v>
      </c>
      <c r="B287" s="1281" t="s">
        <v>537</v>
      </c>
      <c r="C287" s="1281"/>
      <c r="D287" s="1281"/>
      <c r="E287" s="1252" t="s">
        <v>788</v>
      </c>
      <c r="F287" s="1253"/>
      <c r="G287" s="1254"/>
      <c r="H287" s="598"/>
      <c r="I287" s="1347" t="s">
        <v>294</v>
      </c>
      <c r="J287" s="1347" t="s">
        <v>294</v>
      </c>
      <c r="K287" s="1347" t="s">
        <v>294</v>
      </c>
      <c r="L287" s="1347">
        <v>4</v>
      </c>
      <c r="M287" s="44"/>
      <c r="N287" s="39"/>
      <c r="O287" s="39"/>
      <c r="P287" s="39"/>
      <c r="Q287" s="39"/>
    </row>
    <row r="288" spans="1:17" s="9" customFormat="1" ht="16.5" customHeight="1">
      <c r="A288" s="1280"/>
      <c r="B288" s="1281"/>
      <c r="C288" s="1281"/>
      <c r="D288" s="1281"/>
      <c r="E288" s="1255"/>
      <c r="F288" s="1256"/>
      <c r="G288" s="1257"/>
      <c r="H288" s="599"/>
      <c r="I288" s="1348"/>
      <c r="J288" s="1348"/>
      <c r="K288" s="1348"/>
      <c r="L288" s="1348"/>
      <c r="M288" s="44"/>
      <c r="N288" s="39"/>
      <c r="O288" s="39"/>
      <c r="P288" s="39"/>
      <c r="Q288" s="39"/>
    </row>
    <row r="289" spans="1:17" s="9" customFormat="1" ht="16.5" customHeight="1">
      <c r="A289" s="1280"/>
      <c r="B289" s="1281"/>
      <c r="C289" s="1281"/>
      <c r="D289" s="1281"/>
      <c r="E289" s="1255"/>
      <c r="F289" s="1256"/>
      <c r="G289" s="1257"/>
      <c r="H289" s="599"/>
      <c r="I289" s="1348"/>
      <c r="J289" s="1348"/>
      <c r="K289" s="1348"/>
      <c r="L289" s="1348"/>
      <c r="M289" s="44"/>
      <c r="N289" s="39"/>
      <c r="O289" s="39"/>
      <c r="P289" s="39"/>
      <c r="Q289" s="39"/>
    </row>
    <row r="290" spans="1:17" s="9" customFormat="1" ht="51" customHeight="1">
      <c r="A290" s="1280"/>
      <c r="B290" s="1281"/>
      <c r="C290" s="1281"/>
      <c r="D290" s="1281"/>
      <c r="E290" s="1258"/>
      <c r="F290" s="1259"/>
      <c r="G290" s="1260"/>
      <c r="H290" s="600"/>
      <c r="I290" s="1348"/>
      <c r="J290" s="1348"/>
      <c r="K290" s="1348"/>
      <c r="L290" s="1348"/>
      <c r="M290" s="44"/>
      <c r="N290" s="39"/>
      <c r="O290" s="39"/>
      <c r="P290" s="39"/>
      <c r="Q290" s="39"/>
    </row>
    <row r="291" spans="1:17" s="9" customFormat="1" ht="28.5" customHeight="1">
      <c r="A291" s="1284" t="s">
        <v>506</v>
      </c>
      <c r="B291" s="1284"/>
      <c r="C291" s="1284"/>
      <c r="D291" s="1284"/>
      <c r="E291" s="1284"/>
      <c r="F291" s="1284"/>
      <c r="G291" s="1284"/>
      <c r="H291" s="630"/>
      <c r="I291" s="1349">
        <f>SUM(I254:L290)</f>
        <v>26</v>
      </c>
      <c r="J291" s="1350"/>
      <c r="K291" s="1350"/>
      <c r="L291" s="1351"/>
      <c r="M291" s="44"/>
      <c r="N291" s="39"/>
      <c r="O291" s="39"/>
      <c r="P291" s="39"/>
      <c r="Q291" s="39"/>
    </row>
    <row r="292" spans="1:17" s="9" customFormat="1" ht="28.5" customHeight="1">
      <c r="A292" s="1284" t="s">
        <v>538</v>
      </c>
      <c r="B292" s="1284"/>
      <c r="C292" s="1284"/>
      <c r="D292" s="1284"/>
      <c r="E292" s="1284"/>
      <c r="F292" s="1284"/>
      <c r="G292" s="1284"/>
      <c r="H292" s="595"/>
      <c r="I292" s="1352">
        <f>I291/8</f>
        <v>3.25</v>
      </c>
      <c r="J292" s="1352"/>
      <c r="K292" s="1352"/>
      <c r="L292" s="1352"/>
      <c r="M292" s="44"/>
      <c r="N292" s="39"/>
      <c r="O292" s="39"/>
      <c r="P292" s="39"/>
      <c r="Q292" s="39"/>
    </row>
    <row r="293" spans="1:17" s="9" customFormat="1" ht="18.75" customHeight="1">
      <c r="A293" s="1286" t="s">
        <v>507</v>
      </c>
      <c r="B293" s="1287"/>
      <c r="C293" s="1287"/>
      <c r="D293" s="1287"/>
      <c r="E293" s="1287"/>
      <c r="F293" s="1287"/>
      <c r="G293" s="1287"/>
      <c r="H293" s="631"/>
      <c r="I293" s="1288"/>
      <c r="J293" s="1288"/>
      <c r="K293" s="1288"/>
      <c r="L293" s="1289"/>
      <c r="M293" s="44"/>
      <c r="N293" s="39"/>
      <c r="O293" s="39"/>
      <c r="P293" s="39"/>
      <c r="Q293" s="39"/>
    </row>
    <row r="294" spans="1:17" s="9" customFormat="1" ht="16.5" customHeight="1">
      <c r="A294" s="290"/>
      <c r="B294" s="291"/>
      <c r="C294" s="291"/>
      <c r="D294" s="291"/>
      <c r="E294" s="291"/>
      <c r="F294" s="291"/>
      <c r="G294" s="352"/>
      <c r="H294" s="352"/>
      <c r="I294" s="291"/>
      <c r="J294" s="291"/>
      <c r="K294" s="291"/>
      <c r="L294" s="292"/>
      <c r="M294" s="44"/>
      <c r="N294" s="39"/>
      <c r="O294" s="39"/>
      <c r="P294" s="39"/>
      <c r="Q294" s="39"/>
    </row>
    <row r="295" spans="1:17" s="9" customFormat="1" ht="16.5" customHeight="1">
      <c r="A295" s="1270" t="s">
        <v>883</v>
      </c>
      <c r="B295" s="1272"/>
      <c r="C295" s="1272"/>
      <c r="D295" s="1272"/>
      <c r="E295" s="1272"/>
      <c r="F295" s="1272"/>
      <c r="G295" s="1272"/>
      <c r="H295" s="1272"/>
      <c r="I295" s="1272"/>
      <c r="J295" s="1272"/>
      <c r="K295" s="1272"/>
      <c r="L295" s="1273"/>
      <c r="M295" s="44"/>
      <c r="N295" s="39"/>
      <c r="O295" s="39"/>
      <c r="P295" s="39"/>
      <c r="Q295" s="39"/>
    </row>
    <row r="296" spans="1:17" s="9" customFormat="1" ht="16.5" customHeight="1">
      <c r="A296" s="1274"/>
      <c r="B296" s="1275"/>
      <c r="C296" s="1275"/>
      <c r="D296" s="1275"/>
      <c r="E296" s="1275"/>
      <c r="F296" s="1275"/>
      <c r="G296" s="1275"/>
      <c r="H296" s="1275"/>
      <c r="I296" s="1275"/>
      <c r="J296" s="1275"/>
      <c r="K296" s="1275"/>
      <c r="L296" s="1276"/>
      <c r="M296" s="44"/>
      <c r="N296" s="39"/>
      <c r="O296" s="39"/>
      <c r="P296" s="39"/>
      <c r="Q296" s="39"/>
    </row>
    <row r="297" spans="1:17" s="9" customFormat="1" ht="16.5" customHeight="1">
      <c r="A297" s="1274"/>
      <c r="B297" s="1275"/>
      <c r="C297" s="1275"/>
      <c r="D297" s="1275"/>
      <c r="E297" s="1275"/>
      <c r="F297" s="1275"/>
      <c r="G297" s="1275"/>
      <c r="H297" s="1275"/>
      <c r="I297" s="1275"/>
      <c r="J297" s="1275"/>
      <c r="K297" s="1275"/>
      <c r="L297" s="1276"/>
      <c r="M297" s="44"/>
      <c r="N297" s="39"/>
      <c r="O297" s="39"/>
      <c r="P297" s="39"/>
      <c r="Q297" s="39"/>
    </row>
    <row r="298" spans="1:17" s="9" customFormat="1" ht="16.5" customHeight="1">
      <c r="A298" s="1274"/>
      <c r="B298" s="1275"/>
      <c r="C298" s="1275"/>
      <c r="D298" s="1275"/>
      <c r="E298" s="1275"/>
      <c r="F298" s="1275"/>
      <c r="G298" s="1275"/>
      <c r="H298" s="1275"/>
      <c r="I298" s="1275"/>
      <c r="J298" s="1275"/>
      <c r="K298" s="1275"/>
      <c r="L298" s="1276"/>
      <c r="M298" s="44"/>
      <c r="N298" s="39"/>
      <c r="O298" s="39"/>
      <c r="P298" s="39"/>
      <c r="Q298" s="39"/>
    </row>
    <row r="299" spans="1:17" s="9" customFormat="1" ht="16.5" customHeight="1">
      <c r="A299" s="1277"/>
      <c r="B299" s="1278"/>
      <c r="C299" s="1278"/>
      <c r="D299" s="1278"/>
      <c r="E299" s="1278"/>
      <c r="F299" s="1278"/>
      <c r="G299" s="1278"/>
      <c r="H299" s="1278"/>
      <c r="I299" s="1278"/>
      <c r="J299" s="1278"/>
      <c r="K299" s="1278"/>
      <c r="L299" s="1279"/>
      <c r="M299" s="44"/>
      <c r="N299" s="39"/>
      <c r="O299" s="39"/>
      <c r="P299" s="39"/>
      <c r="Q299" s="39"/>
    </row>
    <row r="300" spans="1:17" s="9" customFormat="1" ht="16.5" customHeight="1">
      <c r="A300" s="42"/>
      <c r="B300" s="46"/>
      <c r="C300" s="46"/>
      <c r="D300" s="46"/>
      <c r="E300" s="46"/>
      <c r="F300" s="130"/>
      <c r="G300" s="347"/>
      <c r="H300" s="347"/>
      <c r="I300" s="46"/>
      <c r="J300" s="46"/>
      <c r="K300" s="46"/>
      <c r="L300" s="42"/>
      <c r="M300" s="44"/>
      <c r="N300" s="39"/>
      <c r="O300" s="39"/>
      <c r="P300" s="39"/>
      <c r="Q300" s="39"/>
    </row>
    <row r="301" spans="1:17" s="9" customFormat="1" ht="16.5" customHeight="1">
      <c r="A301" s="42"/>
      <c r="B301" s="46"/>
      <c r="C301" s="46"/>
      <c r="D301" s="46"/>
      <c r="E301" s="46"/>
      <c r="F301" s="130"/>
      <c r="G301" s="347"/>
      <c r="H301" s="347"/>
      <c r="I301" s="46"/>
      <c r="J301" s="46"/>
      <c r="K301" s="46"/>
      <c r="L301" s="42"/>
      <c r="M301" s="44"/>
      <c r="N301" s="39"/>
      <c r="O301" s="39"/>
      <c r="P301" s="39"/>
      <c r="Q301" s="39"/>
    </row>
    <row r="302" spans="1:17" s="9" customFormat="1" ht="16.5" customHeight="1">
      <c r="A302" s="45" t="s">
        <v>530</v>
      </c>
      <c r="B302" s="45" t="s">
        <v>866</v>
      </c>
      <c r="C302" s="46"/>
      <c r="D302" s="46"/>
      <c r="E302" s="46"/>
      <c r="F302" s="130"/>
      <c r="G302" s="347"/>
      <c r="H302" s="347"/>
      <c r="I302" s="46"/>
      <c r="J302" s="46"/>
      <c r="K302" s="46"/>
      <c r="L302" s="42"/>
      <c r="M302" s="44"/>
      <c r="N302" s="39"/>
      <c r="O302" s="39"/>
      <c r="P302" s="39"/>
      <c r="Q302" s="39"/>
    </row>
    <row r="303" spans="1:17" s="9" customFormat="1" ht="16.5" customHeight="1">
      <c r="A303" s="42"/>
      <c r="B303" s="46"/>
      <c r="C303" s="46"/>
      <c r="D303" s="46"/>
      <c r="E303" s="46"/>
      <c r="F303" s="130"/>
      <c r="G303" s="347"/>
      <c r="H303" s="347"/>
      <c r="I303" s="46"/>
      <c r="J303" s="46"/>
      <c r="K303" s="46"/>
      <c r="L303" s="42"/>
      <c r="M303" s="44"/>
      <c r="N303" s="39"/>
      <c r="O303" s="39"/>
      <c r="P303" s="39"/>
      <c r="Q303" s="39"/>
    </row>
    <row r="304" spans="1:17" s="9" customFormat="1" ht="16.5" customHeight="1">
      <c r="A304" s="1290" t="s">
        <v>501</v>
      </c>
      <c r="B304" s="1290"/>
      <c r="C304" s="1290"/>
      <c r="D304" s="1290"/>
      <c r="E304" s="1304" t="s">
        <v>502</v>
      </c>
      <c r="F304" s="1305"/>
      <c r="G304" s="1306"/>
      <c r="H304" s="629"/>
      <c r="I304" s="1292" t="s">
        <v>15</v>
      </c>
      <c r="J304" s="1292"/>
      <c r="K304" s="1292"/>
      <c r="L304" s="1292"/>
      <c r="M304" s="44"/>
      <c r="N304" s="39"/>
      <c r="O304" s="39"/>
      <c r="P304" s="39"/>
      <c r="Q304" s="39"/>
    </row>
    <row r="305" spans="1:17" s="9" customFormat="1" ht="16.5" customHeight="1">
      <c r="A305" s="1291"/>
      <c r="B305" s="1291"/>
      <c r="C305" s="1291"/>
      <c r="D305" s="1291"/>
      <c r="E305" s="1307"/>
      <c r="F305" s="1308"/>
      <c r="G305" s="1309"/>
      <c r="H305" s="596"/>
      <c r="I305" s="1293"/>
      <c r="J305" s="1293"/>
      <c r="K305" s="1293"/>
      <c r="L305" s="1293"/>
      <c r="M305" s="44"/>
      <c r="N305" s="39"/>
      <c r="O305" s="39"/>
      <c r="P305" s="39"/>
      <c r="Q305" s="39"/>
    </row>
    <row r="306" spans="1:17" s="9" customFormat="1" ht="16.5" customHeight="1">
      <c r="A306" s="1280">
        <v>1</v>
      </c>
      <c r="B306" s="1281" t="s">
        <v>874</v>
      </c>
      <c r="C306" s="1281"/>
      <c r="D306" s="1281"/>
      <c r="E306" s="1353" t="s">
        <v>789</v>
      </c>
      <c r="F306" s="1354"/>
      <c r="G306" s="1355"/>
      <c r="H306" s="601"/>
      <c r="I306" s="1282" t="s">
        <v>294</v>
      </c>
      <c r="J306" s="1282"/>
      <c r="K306" s="1282">
        <v>3</v>
      </c>
      <c r="L306" s="1282" t="s">
        <v>294</v>
      </c>
      <c r="M306" s="44"/>
      <c r="N306" s="39"/>
      <c r="O306" s="39"/>
      <c r="P306" s="39"/>
      <c r="Q306" s="39"/>
    </row>
    <row r="307" spans="1:17" s="9" customFormat="1" ht="16.5" customHeight="1">
      <c r="A307" s="1280"/>
      <c r="B307" s="1281"/>
      <c r="C307" s="1281"/>
      <c r="D307" s="1281"/>
      <c r="E307" s="1356"/>
      <c r="F307" s="1357"/>
      <c r="G307" s="1358"/>
      <c r="H307" s="602"/>
      <c r="I307" s="1283"/>
      <c r="J307" s="1283"/>
      <c r="K307" s="1283"/>
      <c r="L307" s="1283"/>
      <c r="M307" s="44"/>
      <c r="N307" s="39"/>
      <c r="O307" s="39"/>
      <c r="P307" s="39"/>
      <c r="Q307" s="39"/>
    </row>
    <row r="308" spans="1:17" s="9" customFormat="1" ht="16.5" customHeight="1">
      <c r="A308" s="1280"/>
      <c r="B308" s="1281"/>
      <c r="C308" s="1281"/>
      <c r="D308" s="1281"/>
      <c r="E308" s="1356"/>
      <c r="F308" s="1357"/>
      <c r="G308" s="1358"/>
      <c r="H308" s="602"/>
      <c r="I308" s="1283"/>
      <c r="J308" s="1283"/>
      <c r="K308" s="1283"/>
      <c r="L308" s="1283"/>
      <c r="M308" s="44"/>
      <c r="N308" s="39"/>
      <c r="O308" s="39"/>
      <c r="P308" s="39"/>
      <c r="Q308" s="39"/>
    </row>
    <row r="309" spans="1:17" s="9" customFormat="1" ht="68.25" customHeight="1">
      <c r="A309" s="1280"/>
      <c r="B309" s="1281"/>
      <c r="C309" s="1281"/>
      <c r="D309" s="1281"/>
      <c r="E309" s="1359"/>
      <c r="F309" s="1360"/>
      <c r="G309" s="1361"/>
      <c r="H309" s="603"/>
      <c r="I309" s="1283"/>
      <c r="J309" s="1283"/>
      <c r="K309" s="1283"/>
      <c r="L309" s="1283"/>
      <c r="M309" s="44"/>
      <c r="N309" s="39"/>
      <c r="O309" s="39"/>
      <c r="P309" s="39"/>
      <c r="Q309" s="39"/>
    </row>
    <row r="310" spans="1:17" s="9" customFormat="1" ht="16.5" customHeight="1">
      <c r="A310" s="1280">
        <v>2</v>
      </c>
      <c r="B310" s="1281" t="s">
        <v>539</v>
      </c>
      <c r="C310" s="1281"/>
      <c r="D310" s="1281"/>
      <c r="E310" s="1252" t="s">
        <v>790</v>
      </c>
      <c r="F310" s="1253"/>
      <c r="G310" s="1254"/>
      <c r="H310" s="598"/>
      <c r="I310" s="1282" t="s">
        <v>294</v>
      </c>
      <c r="J310" s="1282" t="s">
        <v>294</v>
      </c>
      <c r="K310" s="1282"/>
      <c r="L310" s="1282">
        <v>4</v>
      </c>
      <c r="M310" s="44"/>
      <c r="N310" s="39"/>
      <c r="O310" s="39"/>
      <c r="P310" s="39"/>
      <c r="Q310" s="39"/>
    </row>
    <row r="311" spans="1:17" s="9" customFormat="1" ht="16.5" customHeight="1">
      <c r="A311" s="1280"/>
      <c r="B311" s="1281"/>
      <c r="C311" s="1281"/>
      <c r="D311" s="1281"/>
      <c r="E311" s="1255"/>
      <c r="F311" s="1256"/>
      <c r="G311" s="1257"/>
      <c r="H311" s="599"/>
      <c r="I311" s="1283"/>
      <c r="J311" s="1283"/>
      <c r="K311" s="1283"/>
      <c r="L311" s="1283"/>
      <c r="M311" s="44"/>
      <c r="N311" s="39"/>
      <c r="O311" s="39"/>
      <c r="P311" s="39"/>
      <c r="Q311" s="39"/>
    </row>
    <row r="312" spans="1:17" s="9" customFormat="1" ht="16.5" customHeight="1">
      <c r="A312" s="1280"/>
      <c r="B312" s="1281"/>
      <c r="C312" s="1281"/>
      <c r="D312" s="1281"/>
      <c r="E312" s="1255"/>
      <c r="F312" s="1256"/>
      <c r="G312" s="1257"/>
      <c r="H312" s="599"/>
      <c r="I312" s="1283"/>
      <c r="J312" s="1283"/>
      <c r="K312" s="1283"/>
      <c r="L312" s="1283"/>
      <c r="M312" s="44"/>
      <c r="N312" s="39"/>
      <c r="O312" s="39"/>
      <c r="P312" s="39"/>
      <c r="Q312" s="39"/>
    </row>
    <row r="313" spans="1:17" s="9" customFormat="1" ht="36" customHeight="1">
      <c r="A313" s="1280"/>
      <c r="B313" s="1281"/>
      <c r="C313" s="1281"/>
      <c r="D313" s="1281"/>
      <c r="E313" s="1258"/>
      <c r="F313" s="1259"/>
      <c r="G313" s="1260"/>
      <c r="H313" s="600"/>
      <c r="I313" s="1283"/>
      <c r="J313" s="1283"/>
      <c r="K313" s="1283"/>
      <c r="L313" s="1283"/>
      <c r="M313" s="44"/>
      <c r="N313" s="39"/>
      <c r="O313" s="39"/>
      <c r="P313" s="39"/>
      <c r="Q313" s="39"/>
    </row>
    <row r="314" spans="1:17" s="9" customFormat="1" ht="16.5" customHeight="1">
      <c r="A314" s="1280">
        <v>3</v>
      </c>
      <c r="B314" s="1281" t="s">
        <v>540</v>
      </c>
      <c r="C314" s="1281"/>
      <c r="D314" s="1281"/>
      <c r="E314" s="1252" t="s">
        <v>791</v>
      </c>
      <c r="F314" s="1253"/>
      <c r="G314" s="1254"/>
      <c r="H314" s="598"/>
      <c r="I314" s="1282" t="s">
        <v>294</v>
      </c>
      <c r="J314" s="1282" t="s">
        <v>294</v>
      </c>
      <c r="K314" s="1282">
        <v>3</v>
      </c>
      <c r="L314" s="1282"/>
      <c r="M314" s="44"/>
      <c r="N314" s="39"/>
      <c r="O314" s="39"/>
      <c r="P314" s="39"/>
      <c r="Q314" s="39"/>
    </row>
    <row r="315" spans="1:17" s="9" customFormat="1" ht="16.5" customHeight="1">
      <c r="A315" s="1280"/>
      <c r="B315" s="1281"/>
      <c r="C315" s="1281"/>
      <c r="D315" s="1281"/>
      <c r="E315" s="1255"/>
      <c r="F315" s="1256"/>
      <c r="G315" s="1257"/>
      <c r="H315" s="599"/>
      <c r="I315" s="1283"/>
      <c r="J315" s="1283"/>
      <c r="K315" s="1283"/>
      <c r="L315" s="1283"/>
      <c r="M315" s="44"/>
      <c r="N315" s="39"/>
      <c r="O315" s="39"/>
      <c r="P315" s="39"/>
      <c r="Q315" s="39"/>
    </row>
    <row r="316" spans="1:17" s="9" customFormat="1" ht="16.5" customHeight="1">
      <c r="A316" s="1280"/>
      <c r="B316" s="1281"/>
      <c r="C316" s="1281"/>
      <c r="D316" s="1281"/>
      <c r="E316" s="1255"/>
      <c r="F316" s="1256"/>
      <c r="G316" s="1257"/>
      <c r="H316" s="599"/>
      <c r="I316" s="1283"/>
      <c r="J316" s="1283"/>
      <c r="K316" s="1283"/>
      <c r="L316" s="1283"/>
      <c r="M316" s="44"/>
      <c r="N316" s="39"/>
      <c r="O316" s="39"/>
      <c r="P316" s="39"/>
      <c r="Q316" s="39"/>
    </row>
    <row r="317" spans="1:17" s="9" customFormat="1" ht="16.5" customHeight="1">
      <c r="A317" s="1280"/>
      <c r="B317" s="1281"/>
      <c r="C317" s="1281"/>
      <c r="D317" s="1281"/>
      <c r="E317" s="1255"/>
      <c r="F317" s="1256"/>
      <c r="G317" s="1257"/>
      <c r="H317" s="599"/>
      <c r="I317" s="1283"/>
      <c r="J317" s="1283"/>
      <c r="K317" s="1283"/>
      <c r="L317" s="1283"/>
      <c r="M317" s="44"/>
      <c r="N317" s="39"/>
      <c r="O317" s="39"/>
      <c r="P317" s="39"/>
      <c r="Q317" s="39"/>
    </row>
    <row r="318" spans="1:17" s="9" customFormat="1" ht="6.75" customHeight="1">
      <c r="A318" s="1280"/>
      <c r="B318" s="1281"/>
      <c r="C318" s="1281"/>
      <c r="D318" s="1281"/>
      <c r="E318" s="1258"/>
      <c r="F318" s="1259"/>
      <c r="G318" s="1260"/>
      <c r="H318" s="600"/>
      <c r="I318" s="1283"/>
      <c r="J318" s="1283"/>
      <c r="K318" s="1283"/>
      <c r="L318" s="1283"/>
      <c r="M318" s="44"/>
      <c r="N318" s="39"/>
      <c r="O318" s="39"/>
      <c r="P318" s="39"/>
      <c r="Q318" s="39"/>
    </row>
    <row r="319" spans="1:17" s="9" customFormat="1" ht="16.5" customHeight="1">
      <c r="A319" s="1280">
        <v>4</v>
      </c>
      <c r="B319" s="1281" t="s">
        <v>875</v>
      </c>
      <c r="C319" s="1281"/>
      <c r="D319" s="1281"/>
      <c r="E319" s="1252" t="s">
        <v>792</v>
      </c>
      <c r="F319" s="1253"/>
      <c r="G319" s="1254"/>
      <c r="H319" s="598"/>
      <c r="I319" s="1282" t="s">
        <v>294</v>
      </c>
      <c r="J319" s="1282" t="s">
        <v>294</v>
      </c>
      <c r="K319" s="1282">
        <v>3</v>
      </c>
      <c r="L319" s="1282"/>
      <c r="M319" s="44"/>
      <c r="N319" s="39"/>
      <c r="O319" s="39"/>
      <c r="P319" s="39"/>
      <c r="Q319" s="39"/>
    </row>
    <row r="320" spans="1:17" s="9" customFormat="1" ht="16.5" customHeight="1">
      <c r="A320" s="1280"/>
      <c r="B320" s="1281"/>
      <c r="C320" s="1281"/>
      <c r="D320" s="1281"/>
      <c r="E320" s="1255"/>
      <c r="F320" s="1256"/>
      <c r="G320" s="1257"/>
      <c r="H320" s="599"/>
      <c r="I320" s="1283"/>
      <c r="J320" s="1283"/>
      <c r="K320" s="1283"/>
      <c r="L320" s="1283"/>
      <c r="M320" s="44"/>
      <c r="N320" s="39"/>
      <c r="O320" s="39"/>
      <c r="P320" s="39"/>
      <c r="Q320" s="39"/>
    </row>
    <row r="321" spans="1:17" s="9" customFormat="1" ht="16.5" customHeight="1">
      <c r="A321" s="1280"/>
      <c r="B321" s="1281"/>
      <c r="C321" s="1281"/>
      <c r="D321" s="1281"/>
      <c r="E321" s="1255"/>
      <c r="F321" s="1256"/>
      <c r="G321" s="1257"/>
      <c r="H321" s="599"/>
      <c r="I321" s="1283"/>
      <c r="J321" s="1283"/>
      <c r="K321" s="1283"/>
      <c r="L321" s="1283"/>
      <c r="M321" s="44"/>
      <c r="N321" s="39"/>
      <c r="O321" s="39"/>
      <c r="P321" s="39"/>
      <c r="Q321" s="39"/>
    </row>
    <row r="322" spans="1:17" s="9" customFormat="1" ht="56.25" customHeight="1">
      <c r="A322" s="1280"/>
      <c r="B322" s="1281"/>
      <c r="C322" s="1281"/>
      <c r="D322" s="1281"/>
      <c r="E322" s="1258"/>
      <c r="F322" s="1259"/>
      <c r="G322" s="1260"/>
      <c r="H322" s="600"/>
      <c r="I322" s="1283"/>
      <c r="J322" s="1283"/>
      <c r="K322" s="1283"/>
      <c r="L322" s="1283"/>
      <c r="M322" s="44"/>
      <c r="N322" s="39"/>
      <c r="O322" s="39"/>
      <c r="P322" s="39"/>
      <c r="Q322" s="39"/>
    </row>
    <row r="323" spans="1:17" s="9" customFormat="1" ht="16.5" customHeight="1">
      <c r="A323" s="1280">
        <v>5</v>
      </c>
      <c r="B323" s="1281" t="s">
        <v>541</v>
      </c>
      <c r="C323" s="1281"/>
      <c r="D323" s="1281"/>
      <c r="E323" s="1252" t="s">
        <v>793</v>
      </c>
      <c r="F323" s="1253"/>
      <c r="G323" s="1254"/>
      <c r="H323" s="598"/>
      <c r="I323" s="1282" t="s">
        <v>294</v>
      </c>
      <c r="J323" s="1282" t="s">
        <v>294</v>
      </c>
      <c r="K323" s="1282" t="s">
        <v>294</v>
      </c>
      <c r="L323" s="1282">
        <v>4</v>
      </c>
      <c r="M323" s="44"/>
      <c r="N323" s="39"/>
      <c r="O323" s="39"/>
      <c r="P323" s="39"/>
      <c r="Q323" s="39"/>
    </row>
    <row r="324" spans="1:17" s="9" customFormat="1" ht="16.5" customHeight="1">
      <c r="A324" s="1280"/>
      <c r="B324" s="1281"/>
      <c r="C324" s="1281"/>
      <c r="D324" s="1281"/>
      <c r="E324" s="1255"/>
      <c r="F324" s="1256"/>
      <c r="G324" s="1257"/>
      <c r="H324" s="599"/>
      <c r="I324" s="1283"/>
      <c r="J324" s="1283"/>
      <c r="K324" s="1283"/>
      <c r="L324" s="1283"/>
      <c r="M324" s="44"/>
      <c r="N324" s="39"/>
      <c r="O324" s="39"/>
      <c r="P324" s="39"/>
      <c r="Q324" s="39"/>
    </row>
    <row r="325" spans="1:17" s="9" customFormat="1" ht="16.5" customHeight="1">
      <c r="A325" s="1280"/>
      <c r="B325" s="1281"/>
      <c r="C325" s="1281"/>
      <c r="D325" s="1281"/>
      <c r="E325" s="1255"/>
      <c r="F325" s="1256"/>
      <c r="G325" s="1257"/>
      <c r="H325" s="599"/>
      <c r="I325" s="1283"/>
      <c r="J325" s="1283"/>
      <c r="K325" s="1283"/>
      <c r="L325" s="1283"/>
      <c r="M325" s="44"/>
      <c r="N325" s="39"/>
      <c r="O325" s="39"/>
      <c r="P325" s="39"/>
      <c r="Q325" s="39"/>
    </row>
    <row r="326" spans="1:17" s="9" customFormat="1" ht="18.75" customHeight="1">
      <c r="A326" s="1280"/>
      <c r="B326" s="1281"/>
      <c r="C326" s="1281"/>
      <c r="D326" s="1281"/>
      <c r="E326" s="1258"/>
      <c r="F326" s="1259"/>
      <c r="G326" s="1260"/>
      <c r="H326" s="600"/>
      <c r="I326" s="1283"/>
      <c r="J326" s="1283"/>
      <c r="K326" s="1283"/>
      <c r="L326" s="1283"/>
      <c r="M326" s="44"/>
      <c r="N326" s="39"/>
      <c r="O326" s="39"/>
      <c r="P326" s="39"/>
      <c r="Q326" s="39"/>
    </row>
    <row r="327" spans="1:17" s="9" customFormat="1" ht="28.5" customHeight="1">
      <c r="A327" s="1284" t="s">
        <v>506</v>
      </c>
      <c r="B327" s="1284"/>
      <c r="C327" s="1284"/>
      <c r="D327" s="1284"/>
      <c r="E327" s="1284"/>
      <c r="F327" s="1284"/>
      <c r="G327" s="1284"/>
      <c r="H327" s="630"/>
      <c r="I327" s="1298">
        <f>SUM(I306:L326)</f>
        <v>17</v>
      </c>
      <c r="J327" s="1299"/>
      <c r="K327" s="1299"/>
      <c r="L327" s="1300"/>
      <c r="M327" s="44"/>
      <c r="N327" s="39"/>
      <c r="O327" s="39"/>
      <c r="P327" s="39"/>
      <c r="Q327" s="39"/>
    </row>
    <row r="328" spans="1:17" s="9" customFormat="1" ht="28.5" customHeight="1">
      <c r="A328" s="1284" t="s">
        <v>542</v>
      </c>
      <c r="B328" s="1284"/>
      <c r="C328" s="1284"/>
      <c r="D328" s="1284"/>
      <c r="E328" s="1284"/>
      <c r="F328" s="1284"/>
      <c r="G328" s="1284"/>
      <c r="H328" s="595"/>
      <c r="I328" s="1285">
        <f>I327/5</f>
        <v>3.4</v>
      </c>
      <c r="J328" s="1285"/>
      <c r="K328" s="1285"/>
      <c r="L328" s="1285"/>
      <c r="M328" s="44"/>
      <c r="N328" s="39"/>
      <c r="O328" s="39"/>
      <c r="P328" s="39"/>
      <c r="Q328" s="39"/>
    </row>
    <row r="329" spans="1:17" s="9" customFormat="1" ht="28.5" customHeight="1">
      <c r="A329" s="1286" t="s">
        <v>507</v>
      </c>
      <c r="B329" s="1287"/>
      <c r="C329" s="1287"/>
      <c r="D329" s="1287"/>
      <c r="E329" s="1287"/>
      <c r="F329" s="1287"/>
      <c r="G329" s="1287"/>
      <c r="H329" s="631"/>
      <c r="I329" s="1288"/>
      <c r="J329" s="1288"/>
      <c r="K329" s="1288"/>
      <c r="L329" s="1289"/>
      <c r="M329" s="44"/>
      <c r="N329" s="39"/>
      <c r="O329" s="39"/>
      <c r="P329" s="39"/>
      <c r="Q329" s="39"/>
    </row>
    <row r="330" spans="1:17" s="9" customFormat="1" ht="16.5" customHeight="1">
      <c r="A330" s="1274" t="s">
        <v>884</v>
      </c>
      <c r="B330" s="1275"/>
      <c r="C330" s="1275"/>
      <c r="D330" s="1275"/>
      <c r="E330" s="1275"/>
      <c r="F330" s="1275"/>
      <c r="G330" s="1275"/>
      <c r="H330" s="1275"/>
      <c r="I330" s="1275"/>
      <c r="J330" s="1275"/>
      <c r="K330" s="1275"/>
      <c r="L330" s="1276"/>
      <c r="M330" s="44"/>
      <c r="N330" s="39"/>
      <c r="O330" s="39"/>
      <c r="P330" s="39"/>
      <c r="Q330" s="39"/>
    </row>
    <row r="331" spans="1:17" s="9" customFormat="1" ht="16.5" customHeight="1">
      <c r="A331" s="1274"/>
      <c r="B331" s="1275"/>
      <c r="C331" s="1275"/>
      <c r="D331" s="1275"/>
      <c r="E331" s="1275"/>
      <c r="F331" s="1275"/>
      <c r="G331" s="1275"/>
      <c r="H331" s="1275"/>
      <c r="I331" s="1275"/>
      <c r="J331" s="1275"/>
      <c r="K331" s="1275"/>
      <c r="L331" s="1276"/>
      <c r="M331" s="44"/>
      <c r="N331" s="39"/>
      <c r="O331" s="39"/>
      <c r="P331" s="39"/>
      <c r="Q331" s="39"/>
    </row>
    <row r="332" spans="1:17" s="9" customFormat="1" ht="16.5" customHeight="1">
      <c r="A332" s="1274"/>
      <c r="B332" s="1275"/>
      <c r="C332" s="1275"/>
      <c r="D332" s="1275"/>
      <c r="E332" s="1275"/>
      <c r="F332" s="1275"/>
      <c r="G332" s="1275"/>
      <c r="H332" s="1275"/>
      <c r="I332" s="1275"/>
      <c r="J332" s="1275"/>
      <c r="K332" s="1275"/>
      <c r="L332" s="1276"/>
      <c r="M332" s="44"/>
      <c r="N332" s="39"/>
      <c r="O332" s="39"/>
      <c r="P332" s="39"/>
      <c r="Q332" s="39"/>
    </row>
    <row r="333" spans="1:17" s="9" customFormat="1" ht="16.5" customHeight="1">
      <c r="A333" s="1277"/>
      <c r="B333" s="1278"/>
      <c r="C333" s="1278"/>
      <c r="D333" s="1278"/>
      <c r="E333" s="1278"/>
      <c r="F333" s="1278"/>
      <c r="G333" s="1278"/>
      <c r="H333" s="1278"/>
      <c r="I333" s="1278"/>
      <c r="J333" s="1278"/>
      <c r="K333" s="1278"/>
      <c r="L333" s="1279"/>
      <c r="M333" s="44"/>
      <c r="N333" s="39"/>
      <c r="O333" s="39"/>
      <c r="P333" s="39"/>
      <c r="Q333" s="39"/>
    </row>
    <row r="334" spans="1:17" s="9" customFormat="1" ht="16.5" customHeight="1">
      <c r="A334" s="42"/>
      <c r="B334" s="46"/>
      <c r="C334" s="46"/>
      <c r="D334" s="46"/>
      <c r="E334" s="46"/>
      <c r="F334" s="130"/>
      <c r="G334" s="347"/>
      <c r="H334" s="347"/>
      <c r="I334" s="46"/>
      <c r="J334" s="46"/>
      <c r="K334" s="46"/>
      <c r="L334" s="42"/>
      <c r="M334" s="44"/>
      <c r="N334" s="39"/>
      <c r="O334" s="39"/>
      <c r="P334" s="39"/>
      <c r="Q334" s="39"/>
    </row>
    <row r="335" spans="1:17" s="9" customFormat="1" ht="16.5" customHeight="1">
      <c r="A335" s="45" t="s">
        <v>531</v>
      </c>
      <c r="B335" s="45" t="s">
        <v>867</v>
      </c>
      <c r="C335" s="46"/>
      <c r="D335" s="46"/>
      <c r="E335" s="46"/>
      <c r="F335" s="130"/>
      <c r="G335" s="347"/>
      <c r="H335" s="347"/>
      <c r="I335" s="46"/>
      <c r="J335" s="46"/>
      <c r="K335" s="46"/>
      <c r="L335" s="42"/>
      <c r="M335" s="44"/>
      <c r="N335" s="39"/>
      <c r="O335" s="39"/>
      <c r="P335" s="39"/>
      <c r="Q335" s="39"/>
    </row>
    <row r="336" spans="1:17" s="9" customFormat="1" ht="16.5" customHeight="1">
      <c r="A336" s="42"/>
      <c r="B336" s="46"/>
      <c r="C336" s="46"/>
      <c r="D336" s="46"/>
      <c r="E336" s="46"/>
      <c r="F336" s="130"/>
      <c r="G336" s="347"/>
      <c r="H336" s="347"/>
      <c r="I336" s="46"/>
      <c r="J336" s="46"/>
      <c r="K336" s="46"/>
      <c r="L336" s="42"/>
      <c r="M336" s="44"/>
      <c r="N336" s="39"/>
      <c r="O336" s="39"/>
      <c r="P336" s="39"/>
      <c r="Q336" s="39"/>
    </row>
    <row r="337" spans="1:17" s="9" customFormat="1" ht="16.5" customHeight="1">
      <c r="A337" s="1290" t="s">
        <v>501</v>
      </c>
      <c r="B337" s="1290"/>
      <c r="C337" s="1290"/>
      <c r="D337" s="1290"/>
      <c r="E337" s="1304" t="s">
        <v>502</v>
      </c>
      <c r="F337" s="1305"/>
      <c r="G337" s="1306"/>
      <c r="H337" s="629"/>
      <c r="I337" s="1292" t="s">
        <v>15</v>
      </c>
      <c r="J337" s="1292"/>
      <c r="K337" s="1292"/>
      <c r="L337" s="1292"/>
      <c r="M337" s="44"/>
      <c r="N337" s="39"/>
      <c r="O337" s="39"/>
      <c r="P337" s="39"/>
      <c r="Q337" s="39"/>
    </row>
    <row r="338" spans="1:17" s="9" customFormat="1" ht="16.5" customHeight="1">
      <c r="A338" s="1291"/>
      <c r="B338" s="1291"/>
      <c r="C338" s="1291"/>
      <c r="D338" s="1291"/>
      <c r="E338" s="1307"/>
      <c r="F338" s="1308"/>
      <c r="G338" s="1309"/>
      <c r="H338" s="596"/>
      <c r="I338" s="1293"/>
      <c r="J338" s="1293"/>
      <c r="K338" s="1293"/>
      <c r="L338" s="1293"/>
      <c r="M338" s="44"/>
      <c r="N338" s="39"/>
      <c r="O338" s="39"/>
      <c r="P338" s="39"/>
      <c r="Q338" s="39"/>
    </row>
    <row r="339" spans="1:17" s="9" customFormat="1" ht="9" customHeight="1">
      <c r="A339" s="1280">
        <v>1</v>
      </c>
      <c r="B339" s="1281" t="s">
        <v>543</v>
      </c>
      <c r="C339" s="1281"/>
      <c r="D339" s="1281"/>
      <c r="E339" s="1252" t="s">
        <v>794</v>
      </c>
      <c r="F339" s="1253"/>
      <c r="G339" s="1254"/>
      <c r="H339" s="598"/>
      <c r="I339" s="1282" t="s">
        <v>294</v>
      </c>
      <c r="J339" s="1282" t="s">
        <v>294</v>
      </c>
      <c r="K339" s="1282" t="s">
        <v>294</v>
      </c>
      <c r="L339" s="1282">
        <v>4</v>
      </c>
      <c r="M339" s="44"/>
      <c r="N339" s="39"/>
      <c r="O339" s="39"/>
      <c r="P339" s="39"/>
      <c r="Q339" s="39"/>
    </row>
    <row r="340" spans="1:17" s="9" customFormat="1" ht="16.5" customHeight="1">
      <c r="A340" s="1280"/>
      <c r="B340" s="1281"/>
      <c r="C340" s="1281"/>
      <c r="D340" s="1281"/>
      <c r="E340" s="1255"/>
      <c r="F340" s="1256"/>
      <c r="G340" s="1257"/>
      <c r="H340" s="599"/>
      <c r="I340" s="1283"/>
      <c r="J340" s="1283"/>
      <c r="K340" s="1283"/>
      <c r="L340" s="1283"/>
      <c r="M340" s="44"/>
      <c r="N340" s="39"/>
      <c r="O340" s="39"/>
      <c r="P340" s="39"/>
      <c r="Q340" s="39"/>
    </row>
    <row r="341" spans="1:17" s="9" customFormat="1" ht="16.5" customHeight="1">
      <c r="A341" s="1280"/>
      <c r="B341" s="1281"/>
      <c r="C341" s="1281"/>
      <c r="D341" s="1281"/>
      <c r="E341" s="1255"/>
      <c r="F341" s="1256"/>
      <c r="G341" s="1257"/>
      <c r="H341" s="599"/>
      <c r="I341" s="1283"/>
      <c r="J341" s="1283"/>
      <c r="K341" s="1283"/>
      <c r="L341" s="1283"/>
      <c r="M341" s="44"/>
      <c r="N341" s="39"/>
      <c r="O341" s="39"/>
      <c r="P341" s="39"/>
      <c r="Q341" s="39"/>
    </row>
    <row r="342" spans="1:17" s="9" customFormat="1" ht="16.5" customHeight="1">
      <c r="A342" s="1280"/>
      <c r="B342" s="1281"/>
      <c r="C342" s="1281"/>
      <c r="D342" s="1281"/>
      <c r="E342" s="1255"/>
      <c r="F342" s="1256"/>
      <c r="G342" s="1257"/>
      <c r="H342" s="599"/>
      <c r="I342" s="1283"/>
      <c r="J342" s="1283"/>
      <c r="K342" s="1283"/>
      <c r="L342" s="1283"/>
      <c r="M342" s="44"/>
      <c r="N342" s="39"/>
      <c r="O342" s="39"/>
      <c r="P342" s="39"/>
      <c r="Q342" s="39"/>
    </row>
    <row r="343" spans="1:17" s="9" customFormat="1" ht="2.25" customHeight="1">
      <c r="A343" s="1280"/>
      <c r="B343" s="1281"/>
      <c r="C343" s="1281"/>
      <c r="D343" s="1281"/>
      <c r="E343" s="1255"/>
      <c r="F343" s="1256"/>
      <c r="G343" s="1257"/>
      <c r="H343" s="599"/>
      <c r="I343" s="1283"/>
      <c r="J343" s="1283"/>
      <c r="K343" s="1283"/>
      <c r="L343" s="1283"/>
      <c r="M343" s="44"/>
      <c r="N343" s="39"/>
      <c r="O343" s="39"/>
      <c r="P343" s="39"/>
      <c r="Q343" s="39"/>
    </row>
    <row r="344" spans="1:17" s="9" customFormat="1" ht="3" hidden="1" customHeight="1">
      <c r="A344" s="1280"/>
      <c r="B344" s="1281"/>
      <c r="C344" s="1281"/>
      <c r="D344" s="1281"/>
      <c r="E344" s="1295"/>
      <c r="F344" s="1296"/>
      <c r="G344" s="1297"/>
      <c r="H344" s="612"/>
      <c r="I344" s="1283"/>
      <c r="J344" s="1283"/>
      <c r="K344" s="1283"/>
      <c r="L344" s="1283"/>
      <c r="M344" s="44"/>
      <c r="N344" s="39"/>
      <c r="O344" s="39"/>
      <c r="P344" s="39"/>
      <c r="Q344" s="39"/>
    </row>
    <row r="345" spans="1:17" s="9" customFormat="1" ht="16.5" customHeight="1">
      <c r="A345" s="1280">
        <v>2</v>
      </c>
      <c r="B345" s="1281" t="s">
        <v>544</v>
      </c>
      <c r="C345" s="1281"/>
      <c r="D345" s="1281"/>
      <c r="E345" s="1252" t="s">
        <v>795</v>
      </c>
      <c r="F345" s="1253"/>
      <c r="G345" s="1254"/>
      <c r="H345" s="598"/>
      <c r="I345" s="1282" t="s">
        <v>294</v>
      </c>
      <c r="J345" s="1282" t="s">
        <v>294</v>
      </c>
      <c r="K345" s="1282" t="s">
        <v>294</v>
      </c>
      <c r="L345" s="1282">
        <v>4</v>
      </c>
      <c r="M345" s="44"/>
      <c r="N345" s="39"/>
      <c r="O345" s="39"/>
      <c r="P345" s="39"/>
      <c r="Q345" s="39"/>
    </row>
    <row r="346" spans="1:17" s="9" customFormat="1" ht="16.5" customHeight="1">
      <c r="A346" s="1280"/>
      <c r="B346" s="1281"/>
      <c r="C346" s="1281"/>
      <c r="D346" s="1281"/>
      <c r="E346" s="1255"/>
      <c r="F346" s="1256"/>
      <c r="G346" s="1257"/>
      <c r="H346" s="599"/>
      <c r="I346" s="1283"/>
      <c r="J346" s="1283"/>
      <c r="K346" s="1283"/>
      <c r="L346" s="1283"/>
      <c r="M346" s="44"/>
      <c r="N346" s="39"/>
      <c r="O346" s="39"/>
      <c r="P346" s="39"/>
      <c r="Q346" s="39"/>
    </row>
    <row r="347" spans="1:17" s="9" customFormat="1" ht="16.5" customHeight="1">
      <c r="A347" s="1280"/>
      <c r="B347" s="1281"/>
      <c r="C347" s="1281"/>
      <c r="D347" s="1281"/>
      <c r="E347" s="1255"/>
      <c r="F347" s="1256"/>
      <c r="G347" s="1257"/>
      <c r="H347" s="599"/>
      <c r="I347" s="1283"/>
      <c r="J347" s="1283"/>
      <c r="K347" s="1283"/>
      <c r="L347" s="1283"/>
      <c r="M347" s="44"/>
      <c r="N347" s="39"/>
      <c r="O347" s="39"/>
      <c r="P347" s="39"/>
      <c r="Q347" s="39"/>
    </row>
    <row r="348" spans="1:17" s="9" customFormat="1" ht="27" customHeight="1">
      <c r="A348" s="1280"/>
      <c r="B348" s="1281"/>
      <c r="C348" s="1281"/>
      <c r="D348" s="1281"/>
      <c r="E348" s="1255"/>
      <c r="F348" s="1256"/>
      <c r="G348" s="1257"/>
      <c r="H348" s="599"/>
      <c r="I348" s="1283"/>
      <c r="J348" s="1283"/>
      <c r="K348" s="1283"/>
      <c r="L348" s="1283"/>
      <c r="M348" s="44"/>
      <c r="N348" s="39"/>
      <c r="O348" s="39"/>
      <c r="P348" s="39"/>
      <c r="Q348" s="39"/>
    </row>
    <row r="349" spans="1:17" s="9" customFormat="1" ht="4.5" customHeight="1">
      <c r="A349" s="1280"/>
      <c r="B349" s="1281"/>
      <c r="C349" s="1281"/>
      <c r="D349" s="1281"/>
      <c r="E349" s="1258"/>
      <c r="F349" s="1259"/>
      <c r="G349" s="1260"/>
      <c r="H349" s="600"/>
      <c r="I349" s="1283"/>
      <c r="J349" s="1283"/>
      <c r="K349" s="1283"/>
      <c r="L349" s="1283"/>
      <c r="M349" s="44"/>
      <c r="N349" s="39"/>
      <c r="O349" s="39"/>
      <c r="P349" s="39"/>
      <c r="Q349" s="39"/>
    </row>
    <row r="350" spans="1:17" s="9" customFormat="1" ht="12.75" customHeight="1">
      <c r="A350" s="1280">
        <v>3</v>
      </c>
      <c r="B350" s="1281" t="s">
        <v>545</v>
      </c>
      <c r="C350" s="1281"/>
      <c r="D350" s="1281"/>
      <c r="E350" s="1252" t="s">
        <v>796</v>
      </c>
      <c r="F350" s="1253"/>
      <c r="G350" s="1254"/>
      <c r="H350" s="598"/>
      <c r="I350" s="1282" t="s">
        <v>294</v>
      </c>
      <c r="J350" s="1282" t="s">
        <v>294</v>
      </c>
      <c r="K350" s="1282"/>
      <c r="L350" s="1282">
        <v>4</v>
      </c>
      <c r="M350" s="44"/>
      <c r="N350" s="39"/>
      <c r="O350" s="39"/>
      <c r="P350" s="39"/>
      <c r="Q350" s="39"/>
    </row>
    <row r="351" spans="1:17" s="9" customFormat="1" ht="16.5" customHeight="1">
      <c r="A351" s="1280"/>
      <c r="B351" s="1281"/>
      <c r="C351" s="1281"/>
      <c r="D351" s="1281"/>
      <c r="E351" s="1255"/>
      <c r="F351" s="1256"/>
      <c r="G351" s="1257"/>
      <c r="H351" s="599"/>
      <c r="I351" s="1283"/>
      <c r="J351" s="1283"/>
      <c r="K351" s="1283"/>
      <c r="L351" s="1283"/>
      <c r="M351" s="44"/>
      <c r="N351" s="39"/>
      <c r="O351" s="39"/>
      <c r="P351" s="39"/>
      <c r="Q351" s="39"/>
    </row>
    <row r="352" spans="1:17" s="9" customFormat="1" ht="16.5" customHeight="1">
      <c r="A352" s="1280"/>
      <c r="B352" s="1281"/>
      <c r="C352" s="1281"/>
      <c r="D352" s="1281"/>
      <c r="E352" s="1255"/>
      <c r="F352" s="1256"/>
      <c r="G352" s="1257"/>
      <c r="H352" s="599"/>
      <c r="I352" s="1283"/>
      <c r="J352" s="1283"/>
      <c r="K352" s="1283"/>
      <c r="L352" s="1283"/>
      <c r="M352" s="44"/>
      <c r="N352" s="39"/>
      <c r="O352" s="39"/>
      <c r="P352" s="39"/>
      <c r="Q352" s="39"/>
    </row>
    <row r="353" spans="1:17" s="9" customFormat="1" ht="16.5" customHeight="1">
      <c r="A353" s="1280"/>
      <c r="B353" s="1281"/>
      <c r="C353" s="1281"/>
      <c r="D353" s="1281"/>
      <c r="E353" s="1255"/>
      <c r="F353" s="1256"/>
      <c r="G353" s="1257"/>
      <c r="H353" s="599"/>
      <c r="I353" s="1283"/>
      <c r="J353" s="1283"/>
      <c r="K353" s="1283"/>
      <c r="L353" s="1283"/>
      <c r="M353" s="44"/>
      <c r="N353" s="39"/>
      <c r="O353" s="39"/>
      <c r="P353" s="39"/>
      <c r="Q353" s="39"/>
    </row>
    <row r="354" spans="1:17" s="9" customFormat="1" ht="72" customHeight="1">
      <c r="A354" s="1280"/>
      <c r="B354" s="1281"/>
      <c r="C354" s="1281"/>
      <c r="D354" s="1281"/>
      <c r="E354" s="1258"/>
      <c r="F354" s="1259"/>
      <c r="G354" s="1260"/>
      <c r="H354" s="600"/>
      <c r="I354" s="1283"/>
      <c r="J354" s="1283"/>
      <c r="K354" s="1283"/>
      <c r="L354" s="1283"/>
      <c r="M354" s="44"/>
      <c r="N354" s="39"/>
      <c r="O354" s="39"/>
      <c r="P354" s="39"/>
      <c r="Q354" s="39"/>
    </row>
    <row r="355" spans="1:17" s="9" customFormat="1" ht="22.5" customHeight="1">
      <c r="A355" s="1284" t="s">
        <v>506</v>
      </c>
      <c r="B355" s="1284"/>
      <c r="C355" s="1284"/>
      <c r="D355" s="1284"/>
      <c r="E355" s="1284"/>
      <c r="F355" s="1284"/>
      <c r="G355" s="1284"/>
      <c r="H355" s="630"/>
      <c r="I355" s="1298">
        <f>SUM(I339:L354)</f>
        <v>12</v>
      </c>
      <c r="J355" s="1299"/>
      <c r="K355" s="1299"/>
      <c r="L355" s="1300"/>
      <c r="M355" s="44"/>
      <c r="N355" s="39"/>
      <c r="O355" s="39"/>
      <c r="P355" s="39"/>
      <c r="Q355" s="39"/>
    </row>
    <row r="356" spans="1:17" s="9" customFormat="1" ht="22.5" customHeight="1">
      <c r="A356" s="1284" t="s">
        <v>546</v>
      </c>
      <c r="B356" s="1284"/>
      <c r="C356" s="1284"/>
      <c r="D356" s="1284"/>
      <c r="E356" s="1284"/>
      <c r="F356" s="1284"/>
      <c r="G356" s="1284"/>
      <c r="H356" s="595"/>
      <c r="I356" s="1285">
        <f>I355/3</f>
        <v>4</v>
      </c>
      <c r="J356" s="1285"/>
      <c r="K356" s="1285"/>
      <c r="L356" s="1285"/>
      <c r="M356" s="44"/>
      <c r="N356" s="39"/>
      <c r="O356" s="39"/>
      <c r="P356" s="39"/>
      <c r="Q356" s="39"/>
    </row>
    <row r="357" spans="1:17" s="9" customFormat="1" ht="18.75" customHeight="1">
      <c r="A357" s="1286" t="s">
        <v>507</v>
      </c>
      <c r="B357" s="1287"/>
      <c r="C357" s="1287"/>
      <c r="D357" s="1287"/>
      <c r="E357" s="1287"/>
      <c r="F357" s="1287"/>
      <c r="G357" s="1287"/>
      <c r="H357" s="631"/>
      <c r="I357" s="1288"/>
      <c r="J357" s="1288"/>
      <c r="K357" s="1288"/>
      <c r="L357" s="1289"/>
      <c r="M357" s="44"/>
      <c r="N357" s="39"/>
      <c r="O357" s="39"/>
      <c r="P357" s="39"/>
      <c r="Q357" s="39"/>
    </row>
    <row r="358" spans="1:17" s="9" customFormat="1" ht="16.5" customHeight="1">
      <c r="A358" s="57"/>
      <c r="B358" s="58"/>
      <c r="C358" s="58"/>
      <c r="D358" s="58"/>
      <c r="E358" s="58"/>
      <c r="F358" s="58"/>
      <c r="G358" s="354"/>
      <c r="H358" s="354"/>
      <c r="I358" s="58"/>
      <c r="J358" s="58"/>
      <c r="K358" s="58"/>
      <c r="L358" s="59"/>
      <c r="M358" s="44"/>
      <c r="N358" s="39"/>
      <c r="O358" s="39"/>
      <c r="P358" s="39"/>
      <c r="Q358" s="39"/>
    </row>
    <row r="359" spans="1:17" s="9" customFormat="1" ht="16.5" customHeight="1">
      <c r="A359" s="1395" t="s">
        <v>885</v>
      </c>
      <c r="B359" s="1396"/>
      <c r="C359" s="1396"/>
      <c r="D359" s="1396"/>
      <c r="E359" s="1396"/>
      <c r="F359" s="1396"/>
      <c r="G359" s="1396"/>
      <c r="H359" s="1396"/>
      <c r="I359" s="1396"/>
      <c r="J359" s="1396"/>
      <c r="K359" s="1396"/>
      <c r="L359" s="1397"/>
      <c r="M359" s="44"/>
      <c r="N359" s="39"/>
      <c r="O359" s="39"/>
      <c r="P359" s="39"/>
      <c r="Q359" s="39"/>
    </row>
    <row r="360" spans="1:17" s="9" customFormat="1" ht="16.5" customHeight="1">
      <c r="A360" s="1274"/>
      <c r="B360" s="1275"/>
      <c r="C360" s="1275"/>
      <c r="D360" s="1275"/>
      <c r="E360" s="1275"/>
      <c r="F360" s="1275"/>
      <c r="G360" s="1275"/>
      <c r="H360" s="1275"/>
      <c r="I360" s="1275"/>
      <c r="J360" s="1275"/>
      <c r="K360" s="1275"/>
      <c r="L360" s="1276"/>
      <c r="M360" s="44"/>
      <c r="N360" s="39"/>
      <c r="O360" s="39"/>
      <c r="P360" s="39"/>
      <c r="Q360" s="39"/>
    </row>
    <row r="361" spans="1:17" s="9" customFormat="1" ht="16.5" customHeight="1">
      <c r="A361" s="1274"/>
      <c r="B361" s="1275"/>
      <c r="C361" s="1275"/>
      <c r="D361" s="1275"/>
      <c r="E361" s="1275"/>
      <c r="F361" s="1275"/>
      <c r="G361" s="1275"/>
      <c r="H361" s="1275"/>
      <c r="I361" s="1275"/>
      <c r="J361" s="1275"/>
      <c r="K361" s="1275"/>
      <c r="L361" s="1276"/>
      <c r="M361" s="44"/>
      <c r="N361" s="39"/>
      <c r="O361" s="39"/>
      <c r="P361" s="39"/>
      <c r="Q361" s="39"/>
    </row>
    <row r="362" spans="1:17" s="9" customFormat="1" ht="16.5" customHeight="1">
      <c r="A362" s="1277"/>
      <c r="B362" s="1278"/>
      <c r="C362" s="1278"/>
      <c r="D362" s="1278"/>
      <c r="E362" s="1278"/>
      <c r="F362" s="1278"/>
      <c r="G362" s="1278"/>
      <c r="H362" s="1278"/>
      <c r="I362" s="1278"/>
      <c r="J362" s="1278"/>
      <c r="K362" s="1278"/>
      <c r="L362" s="1279"/>
      <c r="M362" s="44"/>
      <c r="N362" s="39"/>
      <c r="O362" s="39"/>
      <c r="P362" s="39"/>
      <c r="Q362" s="39"/>
    </row>
    <row r="363" spans="1:17" s="9" customFormat="1" ht="16.5" customHeight="1">
      <c r="A363" s="328"/>
      <c r="B363" s="328"/>
      <c r="C363" s="328"/>
      <c r="D363" s="328"/>
      <c r="E363" s="328"/>
      <c r="F363" s="328"/>
      <c r="G363" s="355"/>
      <c r="H363" s="355"/>
      <c r="I363" s="328"/>
      <c r="J363" s="328"/>
      <c r="K363" s="328"/>
      <c r="L363" s="328"/>
      <c r="M363" s="44"/>
      <c r="N363" s="39"/>
      <c r="O363" s="39"/>
      <c r="P363" s="39"/>
      <c r="Q363" s="39"/>
    </row>
    <row r="364" spans="1:17" s="9" customFormat="1" ht="16.5" customHeight="1">
      <c r="A364" s="328"/>
      <c r="B364" s="328"/>
      <c r="C364" s="328"/>
      <c r="D364" s="328"/>
      <c r="E364" s="328"/>
      <c r="F364" s="328"/>
      <c r="G364" s="355"/>
      <c r="H364" s="355"/>
      <c r="I364" s="328"/>
      <c r="J364" s="328"/>
      <c r="K364" s="328"/>
      <c r="L364" s="328"/>
      <c r="M364" s="44"/>
      <c r="N364" s="39"/>
      <c r="O364" s="39"/>
      <c r="P364" s="39"/>
      <c r="Q364" s="39"/>
    </row>
    <row r="365" spans="1:17" s="9" customFormat="1" ht="16.5" customHeight="1">
      <c r="A365" s="328"/>
      <c r="B365" s="328"/>
      <c r="C365" s="328"/>
      <c r="D365" s="328"/>
      <c r="E365" s="328"/>
      <c r="F365" s="328"/>
      <c r="G365" s="355"/>
      <c r="H365" s="355"/>
      <c r="I365" s="328"/>
      <c r="J365" s="328"/>
      <c r="K365" s="328"/>
      <c r="L365" s="328"/>
      <c r="M365" s="44"/>
      <c r="N365" s="39"/>
      <c r="O365" s="39"/>
      <c r="P365" s="39"/>
      <c r="Q365" s="39"/>
    </row>
    <row r="366" spans="1:17" s="9" customFormat="1" ht="16.5" customHeight="1">
      <c r="A366" s="328"/>
      <c r="B366" s="328"/>
      <c r="C366" s="328"/>
      <c r="D366" s="328"/>
      <c r="E366" s="328"/>
      <c r="F366" s="328"/>
      <c r="G366" s="355"/>
      <c r="H366" s="355"/>
      <c r="I366" s="328"/>
      <c r="J366" s="328"/>
      <c r="K366" s="328"/>
      <c r="L366" s="328"/>
      <c r="M366" s="44"/>
      <c r="N366" s="39"/>
      <c r="O366" s="39"/>
      <c r="P366" s="39"/>
      <c r="Q366" s="39"/>
    </row>
    <row r="367" spans="1:17" s="9" customFormat="1" ht="16.5" customHeight="1">
      <c r="A367" s="328"/>
      <c r="B367" s="328"/>
      <c r="C367" s="328"/>
      <c r="D367" s="328"/>
      <c r="E367" s="328"/>
      <c r="F367" s="328"/>
      <c r="G367" s="355"/>
      <c r="H367" s="355"/>
      <c r="I367" s="328"/>
      <c r="J367" s="328"/>
      <c r="K367" s="328"/>
      <c r="L367" s="328"/>
      <c r="M367" s="44"/>
      <c r="N367" s="39"/>
      <c r="O367" s="39"/>
      <c r="P367" s="39"/>
      <c r="Q367" s="39"/>
    </row>
    <row r="368" spans="1:17" s="9" customFormat="1" ht="16.5" customHeight="1">
      <c r="A368" s="328"/>
      <c r="B368" s="328"/>
      <c r="C368" s="328"/>
      <c r="D368" s="328"/>
      <c r="E368" s="328"/>
      <c r="F368" s="328"/>
      <c r="G368" s="355"/>
      <c r="H368" s="355"/>
      <c r="I368" s="328"/>
      <c r="J368" s="328"/>
      <c r="K368" s="328"/>
      <c r="L368" s="328"/>
      <c r="M368" s="44"/>
      <c r="N368" s="39"/>
      <c r="O368" s="39"/>
      <c r="P368" s="39"/>
      <c r="Q368" s="39"/>
    </row>
    <row r="369" spans="1:17" s="9" customFormat="1" ht="16.5" customHeight="1">
      <c r="A369" s="328"/>
      <c r="B369" s="328"/>
      <c r="C369" s="328"/>
      <c r="D369" s="328"/>
      <c r="E369" s="328"/>
      <c r="F369" s="328"/>
      <c r="G369" s="355"/>
      <c r="H369" s="355"/>
      <c r="I369" s="328"/>
      <c r="J369" s="328"/>
      <c r="K369" s="328"/>
      <c r="L369" s="328"/>
      <c r="M369" s="44"/>
      <c r="N369" s="39"/>
      <c r="O369" s="39"/>
      <c r="P369" s="39"/>
      <c r="Q369" s="39"/>
    </row>
    <row r="370" spans="1:17" s="9" customFormat="1" ht="16.5" customHeight="1">
      <c r="A370" s="328"/>
      <c r="B370" s="328"/>
      <c r="C370" s="328"/>
      <c r="D370" s="328"/>
      <c r="E370" s="328"/>
      <c r="F370" s="328"/>
      <c r="G370" s="355"/>
      <c r="H370" s="355"/>
      <c r="I370" s="328"/>
      <c r="J370" s="328"/>
      <c r="K370" s="328"/>
      <c r="L370" s="328"/>
      <c r="M370" s="44"/>
      <c r="N370" s="39"/>
      <c r="O370" s="39"/>
      <c r="P370" s="39"/>
      <c r="Q370" s="39"/>
    </row>
    <row r="371" spans="1:17" s="9" customFormat="1" ht="16.5" customHeight="1">
      <c r="A371" s="328"/>
      <c r="B371" s="328"/>
      <c r="C371" s="328"/>
      <c r="D371" s="328"/>
      <c r="E371" s="328"/>
      <c r="F371" s="328"/>
      <c r="G371" s="355"/>
      <c r="H371" s="355"/>
      <c r="I371" s="328"/>
      <c r="J371" s="328"/>
      <c r="K371" s="328"/>
      <c r="L371" s="328"/>
      <c r="M371" s="44"/>
      <c r="N371" s="39"/>
      <c r="O371" s="39"/>
      <c r="P371" s="39"/>
      <c r="Q371" s="39"/>
    </row>
    <row r="372" spans="1:17" s="9" customFormat="1" ht="16.5" customHeight="1">
      <c r="A372" s="328"/>
      <c r="B372" s="328"/>
      <c r="C372" s="328"/>
      <c r="D372" s="328"/>
      <c r="E372" s="328"/>
      <c r="F372" s="328"/>
      <c r="G372" s="355"/>
      <c r="H372" s="355"/>
      <c r="I372" s="328"/>
      <c r="J372" s="328"/>
      <c r="K372" s="328"/>
      <c r="L372" s="328"/>
      <c r="M372" s="44"/>
      <c r="N372" s="39"/>
      <c r="O372" s="39"/>
      <c r="P372" s="39"/>
      <c r="Q372" s="39"/>
    </row>
    <row r="373" spans="1:17" s="9" customFormat="1" ht="16.5" customHeight="1">
      <c r="A373" s="328"/>
      <c r="B373" s="328"/>
      <c r="C373" s="328"/>
      <c r="D373" s="328"/>
      <c r="E373" s="328"/>
      <c r="F373" s="328"/>
      <c r="G373" s="355"/>
      <c r="H373" s="355"/>
      <c r="I373" s="328"/>
      <c r="J373" s="328"/>
      <c r="K373" s="328"/>
      <c r="L373" s="328"/>
      <c r="M373" s="44"/>
      <c r="N373" s="39"/>
      <c r="O373" s="39"/>
      <c r="P373" s="39"/>
      <c r="Q373" s="39"/>
    </row>
    <row r="374" spans="1:17" s="9" customFormat="1" ht="16.5" customHeight="1">
      <c r="A374" s="328"/>
      <c r="B374" s="328"/>
      <c r="C374" s="328"/>
      <c r="D374" s="328"/>
      <c r="E374" s="328"/>
      <c r="F374" s="328"/>
      <c r="G374" s="355"/>
      <c r="H374" s="355"/>
      <c r="I374" s="328"/>
      <c r="J374" s="328"/>
      <c r="K374" s="328"/>
      <c r="L374" s="328"/>
      <c r="M374" s="44"/>
      <c r="N374" s="39"/>
      <c r="O374" s="39"/>
      <c r="P374" s="39"/>
      <c r="Q374" s="39"/>
    </row>
    <row r="375" spans="1:17" s="9" customFormat="1" ht="16.5" customHeight="1">
      <c r="A375" s="328"/>
      <c r="B375" s="328"/>
      <c r="C375" s="328"/>
      <c r="D375" s="328"/>
      <c r="E375" s="328"/>
      <c r="F375" s="328"/>
      <c r="G375" s="355"/>
      <c r="H375" s="355"/>
      <c r="I375" s="328"/>
      <c r="J375" s="328"/>
      <c r="K375" s="328"/>
      <c r="L375" s="328"/>
      <c r="M375" s="44"/>
      <c r="N375" s="39"/>
      <c r="O375" s="39"/>
      <c r="P375" s="39"/>
      <c r="Q375" s="39"/>
    </row>
    <row r="376" spans="1:17" s="9" customFormat="1" ht="16.5" customHeight="1">
      <c r="A376" s="328"/>
      <c r="B376" s="328"/>
      <c r="C376" s="328"/>
      <c r="D376" s="328"/>
      <c r="E376" s="328"/>
      <c r="F376" s="328"/>
      <c r="G376" s="355"/>
      <c r="H376" s="355"/>
      <c r="I376" s="328"/>
      <c r="J376" s="328"/>
      <c r="K376" s="328"/>
      <c r="L376" s="328"/>
      <c r="M376" s="44"/>
      <c r="N376" s="39"/>
      <c r="O376" s="39"/>
      <c r="P376" s="39"/>
      <c r="Q376" s="39"/>
    </row>
    <row r="377" spans="1:17" s="9" customFormat="1" ht="16.5" customHeight="1">
      <c r="A377" s="328"/>
      <c r="B377" s="328"/>
      <c r="C377" s="328"/>
      <c r="D377" s="328"/>
      <c r="E377" s="328"/>
      <c r="F377" s="328"/>
      <c r="G377" s="355"/>
      <c r="H377" s="355"/>
      <c r="I377" s="328"/>
      <c r="J377" s="328"/>
      <c r="K377" s="328"/>
      <c r="L377" s="328"/>
      <c r="M377" s="44"/>
      <c r="N377" s="39"/>
      <c r="O377" s="39"/>
      <c r="P377" s="39"/>
      <c r="Q377" s="39"/>
    </row>
    <row r="378" spans="1:17" s="9" customFormat="1" ht="16.5" customHeight="1">
      <c r="A378" s="328"/>
      <c r="B378" s="328"/>
      <c r="C378" s="328"/>
      <c r="D378" s="328"/>
      <c r="E378" s="328"/>
      <c r="F378" s="328"/>
      <c r="G378" s="355"/>
      <c r="H378" s="355"/>
      <c r="I378" s="328"/>
      <c r="J378" s="328"/>
      <c r="K378" s="328"/>
      <c r="L378" s="328"/>
      <c r="M378" s="44"/>
      <c r="N378" s="39"/>
      <c r="O378" s="39"/>
      <c r="P378" s="39"/>
      <c r="Q378" s="39"/>
    </row>
    <row r="379" spans="1:17" s="9" customFormat="1" ht="16.5" customHeight="1">
      <c r="A379" s="328"/>
      <c r="B379" s="328"/>
      <c r="C379" s="328"/>
      <c r="D379" s="328"/>
      <c r="E379" s="328"/>
      <c r="F379" s="328"/>
      <c r="G379" s="355"/>
      <c r="H379" s="355"/>
      <c r="I379" s="328"/>
      <c r="J379" s="328"/>
      <c r="K379" s="328"/>
      <c r="L379" s="328"/>
      <c r="M379" s="44"/>
      <c r="N379" s="39"/>
      <c r="O379" s="39"/>
      <c r="P379" s="39"/>
      <c r="Q379" s="39"/>
    </row>
    <row r="380" spans="1:17" s="9" customFormat="1" ht="16.5" customHeight="1">
      <c r="A380" s="328"/>
      <c r="B380" s="328"/>
      <c r="C380" s="328"/>
      <c r="D380" s="328"/>
      <c r="E380" s="328"/>
      <c r="F380" s="328"/>
      <c r="G380" s="355"/>
      <c r="H380" s="355"/>
      <c r="I380" s="328"/>
      <c r="J380" s="328"/>
      <c r="K380" s="328"/>
      <c r="L380" s="328"/>
      <c r="M380" s="44"/>
      <c r="N380" s="39"/>
      <c r="O380" s="39"/>
      <c r="P380" s="39"/>
      <c r="Q380" s="39"/>
    </row>
    <row r="381" spans="1:17" s="9" customFormat="1" ht="16.5" customHeight="1">
      <c r="A381" s="328"/>
      <c r="B381" s="328"/>
      <c r="C381" s="328"/>
      <c r="D381" s="328"/>
      <c r="E381" s="328"/>
      <c r="F381" s="328"/>
      <c r="G381" s="355"/>
      <c r="H381" s="355"/>
      <c r="I381" s="328"/>
      <c r="J381" s="328"/>
      <c r="K381" s="328"/>
      <c r="L381" s="328"/>
      <c r="M381" s="44"/>
      <c r="N381" s="39"/>
      <c r="O381" s="39"/>
      <c r="P381" s="39"/>
      <c r="Q381" s="39"/>
    </row>
    <row r="382" spans="1:17" s="9" customFormat="1" ht="16.5" customHeight="1">
      <c r="A382" s="328"/>
      <c r="B382" s="328"/>
      <c r="C382" s="328"/>
      <c r="D382" s="328"/>
      <c r="E382" s="328"/>
      <c r="F382" s="328"/>
      <c r="G382" s="355"/>
      <c r="H382" s="355"/>
      <c r="I382" s="328"/>
      <c r="J382" s="328"/>
      <c r="K382" s="328"/>
      <c r="L382" s="328"/>
      <c r="M382" s="44"/>
      <c r="N382" s="39"/>
      <c r="O382" s="39"/>
      <c r="P382" s="39"/>
      <c r="Q382" s="39"/>
    </row>
    <row r="383" spans="1:17" s="9" customFormat="1" ht="16.5" customHeight="1">
      <c r="A383" s="328"/>
      <c r="B383" s="328"/>
      <c r="C383" s="328"/>
      <c r="D383" s="328"/>
      <c r="E383" s="328"/>
      <c r="F383" s="328"/>
      <c r="G383" s="355"/>
      <c r="H383" s="355"/>
      <c r="I383" s="328"/>
      <c r="J383" s="328"/>
      <c r="K383" s="328"/>
      <c r="L383" s="328"/>
      <c r="M383" s="44"/>
      <c r="N383" s="39"/>
      <c r="O383" s="39"/>
      <c r="P383" s="39"/>
      <c r="Q383" s="39"/>
    </row>
    <row r="384" spans="1:17" s="9" customFormat="1" ht="16.5" customHeight="1">
      <c r="A384" s="42"/>
      <c r="B384" s="46"/>
      <c r="C384" s="46"/>
      <c r="D384" s="46"/>
      <c r="E384" s="46"/>
      <c r="F384" s="130"/>
      <c r="G384" s="347"/>
      <c r="H384" s="347"/>
      <c r="I384" s="46"/>
      <c r="J384" s="46"/>
      <c r="K384" s="46"/>
      <c r="L384" s="42"/>
      <c r="M384" s="44"/>
      <c r="N384" s="39"/>
      <c r="O384" s="39"/>
      <c r="P384" s="39"/>
      <c r="Q384" s="39"/>
    </row>
    <row r="385" spans="1:17" s="9" customFormat="1" ht="16.5" customHeight="1">
      <c r="A385" s="42"/>
      <c r="B385" s="46"/>
      <c r="C385" s="46"/>
      <c r="D385" s="46"/>
      <c r="E385" s="46"/>
      <c r="F385" s="130"/>
      <c r="G385" s="347"/>
      <c r="H385" s="347"/>
      <c r="I385" s="46"/>
      <c r="J385" s="46"/>
      <c r="K385" s="46"/>
      <c r="L385" s="42"/>
      <c r="M385" s="44"/>
      <c r="N385" s="39"/>
      <c r="O385" s="39"/>
      <c r="P385" s="39"/>
      <c r="Q385" s="39"/>
    </row>
    <row r="386" spans="1:17" s="9" customFormat="1" ht="16.5" customHeight="1">
      <c r="A386" s="282"/>
      <c r="B386" s="284"/>
      <c r="C386" s="284"/>
      <c r="D386" s="284"/>
      <c r="E386" s="284"/>
      <c r="F386" s="284"/>
      <c r="G386" s="347"/>
      <c r="H386" s="347"/>
      <c r="I386" s="284"/>
      <c r="J386" s="284"/>
      <c r="K386" s="284"/>
      <c r="L386" s="282"/>
      <c r="M386" s="44"/>
      <c r="N386" s="39"/>
      <c r="O386" s="39"/>
      <c r="P386" s="39"/>
      <c r="Q386" s="39"/>
    </row>
    <row r="387" spans="1:17" s="9" customFormat="1" ht="16.5" customHeight="1">
      <c r="A387" s="282"/>
      <c r="B387" s="284"/>
      <c r="C387" s="284"/>
      <c r="D387" s="284"/>
      <c r="E387" s="284"/>
      <c r="F387" s="284"/>
      <c r="G387" s="347"/>
      <c r="H387" s="347"/>
      <c r="I387" s="284"/>
      <c r="J387" s="284"/>
      <c r="K387" s="284"/>
      <c r="L387" s="282"/>
      <c r="M387" s="44"/>
      <c r="N387" s="39"/>
      <c r="O387" s="39"/>
      <c r="P387" s="39"/>
      <c r="Q387" s="39"/>
    </row>
    <row r="388" spans="1:17" s="9" customFormat="1" ht="16.5" customHeight="1">
      <c r="A388" s="282"/>
      <c r="B388" s="1362" t="s">
        <v>639</v>
      </c>
      <c r="C388" s="1362"/>
      <c r="D388" s="1362"/>
      <c r="E388" s="1362"/>
      <c r="F388" s="1362"/>
      <c r="G388" s="1362"/>
      <c r="H388" s="1362"/>
      <c r="I388" s="1362"/>
      <c r="J388" s="1362"/>
      <c r="K388" s="1362"/>
      <c r="L388" s="1362"/>
      <c r="M388" s="44"/>
      <c r="N388" s="39"/>
      <c r="O388" s="39"/>
      <c r="P388" s="39"/>
      <c r="Q388" s="39"/>
    </row>
    <row r="389" spans="1:17" s="9" customFormat="1" ht="16.5" customHeight="1">
      <c r="A389" s="282"/>
      <c r="B389" s="1362" t="s">
        <v>898</v>
      </c>
      <c r="C389" s="1362"/>
      <c r="D389" s="1362"/>
      <c r="E389" s="1362"/>
      <c r="F389" s="1362"/>
      <c r="G389" s="1362"/>
      <c r="H389" s="1362"/>
      <c r="I389" s="1362"/>
      <c r="J389" s="1362"/>
      <c r="K389" s="1362"/>
      <c r="L389" s="1362"/>
      <c r="M389" s="44"/>
      <c r="N389" s="39"/>
      <c r="O389" s="39"/>
      <c r="P389" s="39"/>
      <c r="Q389" s="39"/>
    </row>
    <row r="390" spans="1:17" s="9" customFormat="1" ht="16.5" customHeight="1">
      <c r="A390" s="282"/>
      <c r="B390" s="187"/>
      <c r="C390"/>
      <c r="D390" s="284"/>
      <c r="E390" s="284"/>
      <c r="F390" s="284"/>
      <c r="G390" s="347"/>
      <c r="H390" s="347"/>
      <c r="I390" s="284"/>
      <c r="J390" s="284"/>
      <c r="K390" s="284"/>
      <c r="L390" s="282"/>
      <c r="M390" s="44"/>
      <c r="N390" s="39"/>
      <c r="O390" s="39"/>
      <c r="P390" s="39"/>
      <c r="Q390" s="39"/>
    </row>
    <row r="391" spans="1:17" s="9" customFormat="1" ht="16.5" customHeight="1">
      <c r="A391" s="282"/>
      <c r="B391" s="286" t="s">
        <v>902</v>
      </c>
      <c r="C391" s="143"/>
      <c r="D391" s="284"/>
      <c r="E391" s="284"/>
      <c r="F391" s="284"/>
      <c r="G391" s="347"/>
      <c r="H391" s="347"/>
      <c r="I391" s="284"/>
      <c r="J391" s="284"/>
      <c r="K391" s="284"/>
      <c r="L391" s="282"/>
      <c r="M391" s="44"/>
      <c r="N391" s="39"/>
      <c r="O391" s="39"/>
      <c r="P391" s="39"/>
      <c r="Q391" s="39"/>
    </row>
    <row r="392" spans="1:17" s="9" customFormat="1" ht="16.5" customHeight="1">
      <c r="A392" s="282"/>
      <c r="B392" s="182"/>
      <c r="C392" s="286" t="s">
        <v>141</v>
      </c>
      <c r="D392" s="284" t="s">
        <v>166</v>
      </c>
      <c r="E392" s="610" t="str">
        <f>'Data diri'!E38</f>
        <v>Drs. Moch Kelik.S.D,M.Si</v>
      </c>
      <c r="F392" s="388"/>
      <c r="G392" s="347"/>
      <c r="H392" s="347"/>
      <c r="I392" s="284"/>
      <c r="J392" s="284"/>
      <c r="K392" s="284"/>
      <c r="L392" s="282"/>
      <c r="M392" s="44"/>
      <c r="N392" s="39"/>
      <c r="O392" s="39"/>
      <c r="P392" s="39"/>
      <c r="Q392" s="39"/>
    </row>
    <row r="393" spans="1:17" s="9" customFormat="1" ht="16.5" customHeight="1">
      <c r="A393" s="282"/>
      <c r="B393" s="182"/>
      <c r="C393" s="286" t="s">
        <v>278</v>
      </c>
      <c r="D393" s="284" t="s">
        <v>166</v>
      </c>
      <c r="E393" s="610" t="str">
        <f>'Data diri'!E39</f>
        <v>196405241985121002</v>
      </c>
      <c r="F393" s="284"/>
      <c r="G393" s="347"/>
      <c r="H393" s="347"/>
      <c r="I393" s="284"/>
      <c r="J393" s="284"/>
      <c r="K393" s="284"/>
      <c r="L393" s="282"/>
      <c r="M393" s="44"/>
      <c r="N393" s="39"/>
      <c r="O393" s="39"/>
      <c r="P393" s="39"/>
      <c r="Q393" s="39"/>
    </row>
    <row r="394" spans="1:17" s="9" customFormat="1" ht="16.5" customHeight="1">
      <c r="A394" s="282"/>
      <c r="B394" s="182"/>
      <c r="C394" s="286" t="s">
        <v>641</v>
      </c>
      <c r="D394" s="284" t="s">
        <v>166</v>
      </c>
      <c r="E394" s="435" t="s">
        <v>900</v>
      </c>
      <c r="F394" s="387"/>
      <c r="G394" s="1310">
        <v>39904</v>
      </c>
      <c r="H394" s="1310"/>
      <c r="I394" s="1310"/>
      <c r="J394" s="284"/>
      <c r="K394" s="284"/>
      <c r="L394" s="282"/>
      <c r="M394" s="44"/>
      <c r="N394" s="39"/>
      <c r="O394" s="39"/>
      <c r="P394" s="39"/>
      <c r="Q394" s="39"/>
    </row>
    <row r="395" spans="1:17" s="9" customFormat="1" ht="16.5" customHeight="1">
      <c r="A395" s="282"/>
      <c r="B395" s="182"/>
      <c r="C395" s="286" t="s">
        <v>281</v>
      </c>
      <c r="D395" s="284" t="s">
        <v>166</v>
      </c>
      <c r="E395" s="435" t="s">
        <v>899</v>
      </c>
      <c r="F395" s="284"/>
      <c r="G395" s="443"/>
      <c r="H395" s="443"/>
      <c r="I395" s="284"/>
      <c r="J395" s="284"/>
      <c r="K395" s="284"/>
      <c r="L395" s="282"/>
      <c r="M395" s="44"/>
      <c r="N395" s="39"/>
      <c r="O395" s="39"/>
      <c r="P395" s="39"/>
      <c r="Q395" s="39"/>
    </row>
    <row r="396" spans="1:17" s="9" customFormat="1" ht="16.5" customHeight="1">
      <c r="A396" s="282"/>
      <c r="B396" s="182"/>
      <c r="C396" s="286" t="s">
        <v>457</v>
      </c>
      <c r="D396" s="284" t="s">
        <v>166</v>
      </c>
      <c r="E396" s="610" t="s">
        <v>982</v>
      </c>
      <c r="F396" s="284"/>
      <c r="G396" s="347"/>
      <c r="H396" s="347"/>
      <c r="I396" s="284"/>
      <c r="J396" s="284"/>
      <c r="K396" s="284"/>
      <c r="L396" s="282"/>
      <c r="M396" s="44"/>
      <c r="N396" s="39"/>
      <c r="O396" s="39"/>
      <c r="P396" s="39"/>
      <c r="Q396" s="39"/>
    </row>
    <row r="397" spans="1:17" s="9" customFormat="1" ht="16.5" customHeight="1">
      <c r="A397" s="282"/>
      <c r="B397" s="182"/>
      <c r="C397" s="286"/>
      <c r="D397" s="284"/>
      <c r="E397" s="282"/>
      <c r="F397" s="284"/>
      <c r="G397" s="347"/>
      <c r="H397" s="347"/>
      <c r="I397" s="284"/>
      <c r="J397" s="284"/>
      <c r="K397" s="284"/>
      <c r="L397" s="282"/>
      <c r="M397" s="44"/>
      <c r="N397" s="39"/>
      <c r="O397" s="39"/>
      <c r="P397" s="39"/>
      <c r="Q397" s="39"/>
    </row>
    <row r="398" spans="1:17" s="9" customFormat="1" ht="16.5" customHeight="1">
      <c r="A398" s="282"/>
      <c r="B398" s="286" t="s">
        <v>901</v>
      </c>
      <c r="D398" s="284"/>
      <c r="E398" s="284"/>
      <c r="F398" s="284"/>
      <c r="G398" s="347"/>
      <c r="H398" s="347"/>
      <c r="I398" s="284"/>
      <c r="J398" s="284"/>
      <c r="K398" s="284"/>
      <c r="L398" s="282"/>
      <c r="M398" s="44"/>
      <c r="N398" s="39"/>
      <c r="O398" s="39"/>
      <c r="P398" s="39"/>
      <c r="Q398" s="39"/>
    </row>
    <row r="399" spans="1:17" s="9" customFormat="1" ht="16.5" customHeight="1">
      <c r="A399" s="282"/>
      <c r="C399" s="286" t="s">
        <v>141</v>
      </c>
      <c r="D399" s="284" t="s">
        <v>166</v>
      </c>
      <c r="E399" s="343" t="str">
        <f>'Data diri'!E8</f>
        <v>Drs. Moch Puja Anwar</v>
      </c>
      <c r="F399" s="344"/>
      <c r="G399" s="347"/>
      <c r="H399" s="347"/>
      <c r="I399" s="284"/>
      <c r="J399" s="284"/>
      <c r="K399" s="284"/>
      <c r="L399" s="282"/>
      <c r="M399" s="44"/>
      <c r="N399" s="39"/>
      <c r="O399" s="39"/>
      <c r="P399" s="39"/>
      <c r="Q399" s="39"/>
    </row>
    <row r="400" spans="1:17" s="9" customFormat="1" ht="16.5" customHeight="1">
      <c r="A400" s="282"/>
      <c r="C400" s="286" t="s">
        <v>278</v>
      </c>
      <c r="D400" s="284" t="s">
        <v>166</v>
      </c>
      <c r="E400" s="282" t="str">
        <f>'Data diri'!E15</f>
        <v>196312261988031003</v>
      </c>
      <c r="F400" s="284"/>
      <c r="G400" s="347"/>
      <c r="H400" s="347"/>
      <c r="I400" s="284"/>
      <c r="J400" s="284"/>
      <c r="K400" s="284"/>
      <c r="L400" s="282"/>
      <c r="M400" s="44"/>
      <c r="N400" s="39"/>
      <c r="O400" s="39"/>
      <c r="P400" s="39"/>
      <c r="Q400" s="39"/>
    </row>
    <row r="401" spans="1:17" s="9" customFormat="1" ht="16.5" customHeight="1">
      <c r="A401" s="282"/>
      <c r="C401" s="286" t="s">
        <v>641</v>
      </c>
      <c r="D401" s="284" t="s">
        <v>166</v>
      </c>
      <c r="E401" s="597" t="str">
        <f>'Data diri'!E18</f>
        <v>Pembina Utama Muda</v>
      </c>
      <c r="F401" s="393" t="str">
        <f>'Data diri'!E20</f>
        <v>IV c</v>
      </c>
      <c r="G401" s="1380">
        <f>'Data diri'!E21</f>
        <v>41365</v>
      </c>
      <c r="H401" s="1380"/>
      <c r="I401" s="1380"/>
      <c r="J401" s="285"/>
      <c r="K401" s="284"/>
      <c r="L401" s="282"/>
      <c r="M401" s="44"/>
      <c r="N401" s="39"/>
      <c r="O401" s="39"/>
      <c r="P401" s="39"/>
      <c r="Q401" s="39"/>
    </row>
    <row r="402" spans="1:17" s="9" customFormat="1" ht="16.5" customHeight="1">
      <c r="A402" s="282"/>
      <c r="C402" s="286" t="s">
        <v>281</v>
      </c>
      <c r="D402" s="284" t="s">
        <v>166</v>
      </c>
      <c r="E402" s="339" t="s">
        <v>842</v>
      </c>
      <c r="F402" s="284"/>
      <c r="G402" s="347"/>
      <c r="H402" s="347"/>
      <c r="I402" s="284"/>
      <c r="J402" s="284"/>
      <c r="K402" s="284"/>
      <c r="L402" s="282"/>
      <c r="M402" s="44"/>
      <c r="N402" s="39"/>
      <c r="O402" s="39"/>
      <c r="P402" s="39"/>
      <c r="Q402" s="39"/>
    </row>
    <row r="403" spans="1:17" s="9" customFormat="1" ht="16.5" customHeight="1">
      <c r="A403" s="282"/>
      <c r="C403" s="286" t="s">
        <v>457</v>
      </c>
      <c r="D403" s="284" t="s">
        <v>166</v>
      </c>
      <c r="E403" s="610" t="s">
        <v>982</v>
      </c>
      <c r="F403" s="284"/>
      <c r="G403" s="347"/>
      <c r="H403" s="347"/>
      <c r="I403" s="284"/>
      <c r="J403" s="284"/>
      <c r="K403" s="284"/>
      <c r="L403" s="282"/>
      <c r="M403" s="44"/>
      <c r="N403" s="39"/>
      <c r="O403" s="39"/>
      <c r="P403" s="39"/>
      <c r="Q403" s="39"/>
    </row>
    <row r="404" spans="1:17" s="9" customFormat="1" ht="16.5" customHeight="1">
      <c r="A404" s="282"/>
      <c r="C404"/>
      <c r="D404" s="284"/>
      <c r="E404" s="284"/>
      <c r="F404" s="284"/>
      <c r="G404" s="347"/>
      <c r="H404" s="347"/>
      <c r="I404" s="284"/>
      <c r="J404" s="284"/>
      <c r="K404" s="284"/>
      <c r="L404" s="282"/>
      <c r="M404" s="44"/>
      <c r="N404" s="39"/>
      <c r="O404" s="39"/>
      <c r="P404" s="39"/>
      <c r="Q404" s="39"/>
    </row>
    <row r="405" spans="1:17" s="9" customFormat="1" ht="16.5" customHeight="1">
      <c r="A405" s="286" t="s">
        <v>640</v>
      </c>
      <c r="B405" s="283"/>
      <c r="C405" s="283"/>
      <c r="D405" s="283"/>
      <c r="E405" s="283"/>
      <c r="F405" s="283"/>
      <c r="G405" s="351"/>
      <c r="H405" s="351"/>
      <c r="I405" s="283"/>
      <c r="J405" s="283"/>
      <c r="K405" s="283"/>
      <c r="L405" s="283"/>
      <c r="M405" s="44"/>
      <c r="N405" s="39"/>
      <c r="O405" s="39"/>
      <c r="P405" s="39"/>
      <c r="Q405" s="39"/>
    </row>
    <row r="406" spans="1:17" s="9" customFormat="1" ht="16.5" customHeight="1">
      <c r="A406" s="286" t="s">
        <v>642</v>
      </c>
      <c r="B406" s="283"/>
      <c r="C406" s="283"/>
      <c r="D406" s="283"/>
      <c r="E406" s="283"/>
      <c r="F406" s="283"/>
      <c r="G406" s="351"/>
      <c r="H406" s="351"/>
      <c r="I406" s="283"/>
      <c r="J406" s="283"/>
      <c r="K406" s="283"/>
      <c r="L406" s="283"/>
      <c r="M406" s="44"/>
      <c r="N406" s="39"/>
      <c r="O406" s="39"/>
      <c r="P406" s="39"/>
      <c r="Q406" s="39"/>
    </row>
    <row r="407" spans="1:17" s="9" customFormat="1" ht="26.25" customHeight="1">
      <c r="A407" s="42"/>
      <c r="B407" s="46"/>
      <c r="C407" s="46"/>
      <c r="D407" s="46"/>
      <c r="E407" s="46"/>
      <c r="F407" s="130"/>
      <c r="G407" s="347"/>
      <c r="H407" s="347"/>
      <c r="I407" s="46"/>
      <c r="J407" s="46"/>
      <c r="K407" s="46"/>
      <c r="L407" s="42"/>
      <c r="M407" s="44"/>
      <c r="N407" s="39"/>
      <c r="O407" s="39"/>
      <c r="P407" s="39"/>
      <c r="Q407" s="39"/>
    </row>
    <row r="408" spans="1:17" s="9" customFormat="1" ht="33.75" customHeight="1">
      <c r="A408" s="1392" t="s">
        <v>547</v>
      </c>
      <c r="B408" s="1392"/>
      <c r="C408" s="1392" t="s">
        <v>548</v>
      </c>
      <c r="D408" s="1392"/>
      <c r="E408" s="1392"/>
      <c r="F408" s="1062" t="s">
        <v>549</v>
      </c>
      <c r="G408" s="1063"/>
      <c r="H408" s="633"/>
      <c r="I408" s="1392" t="s">
        <v>550</v>
      </c>
      <c r="J408" s="1392"/>
      <c r="K408" s="1392"/>
      <c r="L408" s="1392"/>
      <c r="M408" s="44"/>
      <c r="N408" s="39"/>
      <c r="O408" s="39"/>
      <c r="P408" s="39"/>
      <c r="Q408" s="39"/>
    </row>
    <row r="409" spans="1:17" s="9" customFormat="1" ht="27" customHeight="1">
      <c r="A409" s="1363" t="s">
        <v>0</v>
      </c>
      <c r="B409" s="1364"/>
      <c r="C409" s="1393" t="s">
        <v>551</v>
      </c>
      <c r="D409" s="1393"/>
      <c r="E409" s="1393"/>
      <c r="F409" s="1367" t="s">
        <v>876</v>
      </c>
      <c r="G409" s="1368"/>
      <c r="H409" s="634"/>
      <c r="I409" s="1365">
        <v>3.4</v>
      </c>
      <c r="J409" s="1366"/>
      <c r="K409" s="1366"/>
      <c r="L409" s="1366"/>
      <c r="M409" s="44"/>
      <c r="N409" s="39"/>
      <c r="O409" s="39"/>
      <c r="P409" s="39"/>
      <c r="Q409" s="39"/>
    </row>
    <row r="410" spans="1:17" s="9" customFormat="1" ht="27" customHeight="1">
      <c r="A410" s="1363" t="s">
        <v>1</v>
      </c>
      <c r="B410" s="1364"/>
      <c r="C410" s="1371" t="s">
        <v>552</v>
      </c>
      <c r="D410" s="1371"/>
      <c r="E410" s="1371"/>
      <c r="F410" s="1369" t="s">
        <v>877</v>
      </c>
      <c r="G410" s="1370"/>
      <c r="H410" s="635"/>
      <c r="I410" s="1365">
        <v>3.2</v>
      </c>
      <c r="J410" s="1366"/>
      <c r="K410" s="1366"/>
      <c r="L410" s="1366"/>
      <c r="M410" s="44"/>
      <c r="N410" s="39"/>
      <c r="O410" s="39"/>
      <c r="P410" s="39"/>
      <c r="Q410" s="39"/>
    </row>
    <row r="411" spans="1:17" s="9" customFormat="1" ht="27" customHeight="1">
      <c r="A411" s="1363" t="s">
        <v>2</v>
      </c>
      <c r="B411" s="1364"/>
      <c r="C411" s="1371" t="s">
        <v>553</v>
      </c>
      <c r="D411" s="1371"/>
      <c r="E411" s="1371"/>
      <c r="F411" s="1369" t="s">
        <v>878</v>
      </c>
      <c r="G411" s="1370"/>
      <c r="H411" s="635"/>
      <c r="I411" s="1365">
        <v>3.25</v>
      </c>
      <c r="J411" s="1366"/>
      <c r="K411" s="1366"/>
      <c r="L411" s="1366"/>
      <c r="M411" s="44"/>
      <c r="N411" s="39"/>
      <c r="O411" s="39"/>
      <c r="P411" s="39"/>
      <c r="Q411" s="39"/>
    </row>
    <row r="412" spans="1:17" s="9" customFormat="1" ht="27" customHeight="1">
      <c r="A412" s="1363" t="s">
        <v>3</v>
      </c>
      <c r="B412" s="1364"/>
      <c r="C412" s="1371" t="s">
        <v>554</v>
      </c>
      <c r="D412" s="1371"/>
      <c r="E412" s="1371"/>
      <c r="F412" s="1369" t="s">
        <v>879</v>
      </c>
      <c r="G412" s="1370"/>
      <c r="H412" s="635"/>
      <c r="I412" s="1365">
        <v>2.75</v>
      </c>
      <c r="J412" s="1366"/>
      <c r="K412" s="1366"/>
      <c r="L412" s="1366"/>
      <c r="M412" s="44"/>
      <c r="N412" s="39"/>
      <c r="O412" s="39"/>
      <c r="P412" s="39"/>
      <c r="Q412" s="39"/>
    </row>
    <row r="413" spans="1:17" s="9" customFormat="1" ht="27" customHeight="1">
      <c r="A413" s="1363" t="s">
        <v>5</v>
      </c>
      <c r="B413" s="1364"/>
      <c r="C413" s="1371" t="s">
        <v>555</v>
      </c>
      <c r="D413" s="1371"/>
      <c r="E413" s="1371"/>
      <c r="F413" s="1369" t="s">
        <v>880</v>
      </c>
      <c r="G413" s="1370"/>
      <c r="H413" s="635"/>
      <c r="I413" s="1365">
        <v>3.4</v>
      </c>
      <c r="J413" s="1366"/>
      <c r="K413" s="1366"/>
      <c r="L413" s="1366"/>
      <c r="M413" s="44"/>
      <c r="N413" s="39"/>
      <c r="O413" s="39"/>
      <c r="P413" s="39"/>
      <c r="Q413" s="39"/>
    </row>
    <row r="414" spans="1:17" s="9" customFormat="1" ht="27" customHeight="1">
      <c r="A414" s="1363" t="s">
        <v>6</v>
      </c>
      <c r="B414" s="1364"/>
      <c r="C414" s="1371" t="s">
        <v>556</v>
      </c>
      <c r="D414" s="1371"/>
      <c r="E414" s="1371"/>
      <c r="F414" s="1369" t="s">
        <v>881</v>
      </c>
      <c r="G414" s="1370"/>
      <c r="H414" s="635"/>
      <c r="I414" s="1365">
        <v>4</v>
      </c>
      <c r="J414" s="1366"/>
      <c r="K414" s="1366"/>
      <c r="L414" s="1366"/>
      <c r="M414" s="44"/>
      <c r="N414" s="39"/>
      <c r="O414" s="39"/>
      <c r="P414" s="39"/>
      <c r="Q414" s="39"/>
    </row>
    <row r="415" spans="1:17" s="9" customFormat="1" ht="35.25" customHeight="1">
      <c r="A415" s="1302"/>
      <c r="B415" s="1302"/>
      <c r="C415" s="1312" t="s">
        <v>611</v>
      </c>
      <c r="D415" s="1312"/>
      <c r="E415" s="1312"/>
      <c r="F415" s="1312"/>
      <c r="G415" s="1312"/>
      <c r="H415" s="611"/>
      <c r="I415" s="1303">
        <f>SUM(I409:L414)</f>
        <v>20</v>
      </c>
      <c r="J415" s="1303"/>
      <c r="K415" s="1303"/>
      <c r="L415" s="1303"/>
      <c r="M415" s="44"/>
      <c r="N415" s="39"/>
      <c r="O415" s="39"/>
      <c r="P415" s="39"/>
      <c r="Q415" s="39"/>
    </row>
    <row r="416" spans="1:17" s="9" customFormat="1" ht="35.25" customHeight="1">
      <c r="A416" s="137"/>
      <c r="B416" s="137"/>
      <c r="C416" s="138"/>
      <c r="D416" s="138"/>
      <c r="E416" s="138"/>
      <c r="F416" s="138"/>
      <c r="G416" s="356"/>
      <c r="H416" s="636"/>
      <c r="I416" s="142"/>
      <c r="J416" s="142"/>
      <c r="K416" s="142"/>
      <c r="L416" s="142"/>
      <c r="M416" s="44"/>
      <c r="N416" s="39"/>
      <c r="O416" s="39"/>
      <c r="P416" s="39"/>
      <c r="Q416" s="39"/>
    </row>
    <row r="417" spans="1:17" s="9" customFormat="1" ht="35.25" customHeight="1">
      <c r="A417" s="1313" t="s">
        <v>890</v>
      </c>
      <c r="B417" s="1314"/>
      <c r="C417" s="442" t="s">
        <v>612</v>
      </c>
      <c r="D417" s="186"/>
      <c r="E417" s="186"/>
      <c r="F417" s="1315" t="s">
        <v>157</v>
      </c>
      <c r="G417" s="1316"/>
      <c r="H417" s="637"/>
      <c r="I417" s="1317">
        <f>I415/24*100</f>
        <v>83.333333333333343</v>
      </c>
      <c r="J417" s="1318"/>
      <c r="K417" s="1318"/>
      <c r="L417" s="1319"/>
      <c r="M417" s="44"/>
      <c r="N417" s="39"/>
      <c r="O417" s="39"/>
      <c r="P417" s="39"/>
      <c r="Q417" s="39"/>
    </row>
    <row r="418" spans="1:17" s="9" customFormat="1" ht="35.25" customHeight="1">
      <c r="A418" s="331"/>
      <c r="B418" s="331"/>
      <c r="C418" s="332"/>
      <c r="D418" s="333"/>
      <c r="E418" s="333"/>
      <c r="F418" s="334"/>
      <c r="G418" s="357"/>
      <c r="H418" s="357"/>
      <c r="I418" s="335"/>
      <c r="J418" s="335"/>
      <c r="K418" s="335"/>
      <c r="L418" s="335"/>
      <c r="M418" s="44"/>
      <c r="N418" s="39"/>
      <c r="O418" s="39"/>
      <c r="P418" s="39"/>
      <c r="Q418" s="39"/>
    </row>
    <row r="419" spans="1:17" s="9" customFormat="1" ht="35.25" customHeight="1">
      <c r="A419" s="139"/>
      <c r="B419" s="139"/>
      <c r="C419" s="140"/>
      <c r="D419" s="140"/>
      <c r="E419" s="140"/>
      <c r="F419" s="140"/>
      <c r="G419" s="358"/>
      <c r="H419" s="358"/>
      <c r="I419" s="136"/>
      <c r="J419" s="136"/>
      <c r="K419" s="136"/>
      <c r="L419" s="136"/>
      <c r="M419" s="44"/>
      <c r="N419" s="39"/>
      <c r="O419" s="39"/>
      <c r="P419" s="39"/>
      <c r="Q419" s="39"/>
    </row>
    <row r="420" spans="1:17" s="9" customFormat="1" ht="16.5" customHeight="1">
      <c r="A420" s="105"/>
      <c r="B420" s="54"/>
      <c r="C420" s="54"/>
      <c r="D420" s="54"/>
      <c r="E420" s="54"/>
      <c r="F420" s="54"/>
      <c r="G420" s="348"/>
      <c r="H420" s="348"/>
      <c r="I420" s="54"/>
      <c r="J420" s="54"/>
      <c r="K420" s="54"/>
      <c r="L420" s="141"/>
      <c r="M420" s="44"/>
      <c r="N420" s="39"/>
      <c r="O420" s="39"/>
      <c r="P420" s="39"/>
      <c r="Q420" s="39"/>
    </row>
    <row r="421" spans="1:17" s="9" customFormat="1" ht="16.5" customHeight="1">
      <c r="A421" s="55"/>
      <c r="B421" s="46"/>
      <c r="C421" s="46"/>
      <c r="D421" s="46"/>
      <c r="E421" s="46"/>
      <c r="F421" s="1301" t="s">
        <v>983</v>
      </c>
      <c r="G421" s="1301"/>
      <c r="H421" s="1301"/>
      <c r="I421" s="1301"/>
      <c r="J421" s="1301"/>
      <c r="K421" s="1301"/>
      <c r="L421" s="1301"/>
      <c r="M421" s="44"/>
      <c r="N421" s="39"/>
      <c r="O421" s="39"/>
      <c r="P421" s="39"/>
      <c r="Q421" s="39"/>
    </row>
    <row r="422" spans="1:17" s="52" customFormat="1" ht="16.5" customHeight="1">
      <c r="A422" s="1301" t="s">
        <v>856</v>
      </c>
      <c r="B422" s="1301"/>
      <c r="C422" s="1301"/>
      <c r="D422" s="1301"/>
      <c r="E422" s="46"/>
      <c r="F422" s="1311" t="s">
        <v>498</v>
      </c>
      <c r="G422" s="1311"/>
      <c r="H422" s="1311"/>
      <c r="I422" s="1311"/>
      <c r="J422" s="1311"/>
      <c r="K422" s="1311"/>
      <c r="L422" s="1311"/>
      <c r="M422" s="44"/>
      <c r="N422" s="42"/>
      <c r="O422" s="42"/>
      <c r="P422" s="42"/>
      <c r="Q422" s="42"/>
    </row>
    <row r="423" spans="1:17" s="52" customFormat="1" ht="16.5" customHeight="1">
      <c r="A423" s="1301"/>
      <c r="B423" s="1301"/>
      <c r="C423" s="1301"/>
      <c r="D423" s="1301"/>
      <c r="E423" s="46"/>
      <c r="F423" s="144"/>
      <c r="G423" s="345"/>
      <c r="H423" s="345"/>
      <c r="I423" s="144"/>
      <c r="J423" s="144"/>
      <c r="K423" s="144"/>
      <c r="L423" s="148"/>
      <c r="M423" s="44"/>
      <c r="N423" s="42"/>
      <c r="O423" s="42"/>
      <c r="P423" s="42"/>
      <c r="Q423" s="42"/>
    </row>
    <row r="424" spans="1:17" s="52" customFormat="1" ht="16.5" customHeight="1">
      <c r="A424" s="135"/>
      <c r="B424" s="134"/>
      <c r="C424" s="134"/>
      <c r="D424" s="134"/>
      <c r="E424" s="46"/>
      <c r="F424" s="144"/>
      <c r="G424" s="345"/>
      <c r="H424" s="345"/>
      <c r="I424" s="144"/>
      <c r="J424" s="144"/>
      <c r="K424" s="144"/>
      <c r="L424" s="148"/>
      <c r="M424" s="44"/>
      <c r="N424" s="42"/>
      <c r="O424" s="42"/>
      <c r="P424" s="42"/>
      <c r="Q424" s="42"/>
    </row>
    <row r="425" spans="1:17" s="52" customFormat="1" ht="16.5" customHeight="1">
      <c r="A425" s="135"/>
      <c r="B425" s="134"/>
      <c r="C425" s="134"/>
      <c r="D425" s="134"/>
      <c r="E425" s="46"/>
      <c r="F425" s="144"/>
      <c r="G425" s="345"/>
      <c r="H425" s="345"/>
      <c r="I425" s="144"/>
      <c r="J425" s="144"/>
      <c r="K425" s="144"/>
      <c r="L425" s="148"/>
      <c r="M425" s="44"/>
      <c r="N425" s="42"/>
      <c r="O425" s="42"/>
      <c r="P425" s="42"/>
      <c r="Q425" s="42"/>
    </row>
    <row r="426" spans="1:17" s="52" customFormat="1" ht="16.5" customHeight="1">
      <c r="A426" s="135"/>
      <c r="B426" s="134"/>
      <c r="C426" s="134"/>
      <c r="D426" s="134"/>
      <c r="E426" s="46"/>
      <c r="F426" s="144"/>
      <c r="G426" s="345"/>
      <c r="H426" s="345"/>
      <c r="I426" s="144"/>
      <c r="J426" s="144"/>
      <c r="K426" s="144"/>
      <c r="L426" s="148"/>
      <c r="M426" s="44"/>
      <c r="N426" s="42"/>
      <c r="O426" s="42"/>
      <c r="P426" s="42"/>
      <c r="Q426" s="42"/>
    </row>
    <row r="427" spans="1:17" s="52" customFormat="1" ht="16.5" customHeight="1">
      <c r="A427" s="135"/>
      <c r="B427" s="134"/>
      <c r="C427" s="134"/>
      <c r="D427" s="134"/>
      <c r="E427" s="46"/>
      <c r="F427" s="144"/>
      <c r="G427" s="345"/>
      <c r="H427" s="345"/>
      <c r="I427" s="144"/>
      <c r="J427" s="144"/>
      <c r="K427" s="144"/>
      <c r="L427" s="148"/>
      <c r="M427" s="44"/>
      <c r="N427" s="42"/>
      <c r="O427" s="42"/>
      <c r="P427" s="42"/>
      <c r="Q427" s="42"/>
    </row>
    <row r="428" spans="1:17" s="52" customFormat="1" ht="16.5" customHeight="1">
      <c r="A428" s="643" t="str">
        <f>'Data diri'!E8</f>
        <v>Drs. Moch Puja Anwar</v>
      </c>
      <c r="B428" s="643"/>
      <c r="C428" s="644"/>
      <c r="D428" s="644"/>
      <c r="E428" s="592"/>
      <c r="F428" s="454" t="str">
        <f>'Data diri'!E38</f>
        <v>Drs. Moch Kelik.S.D,M.Si</v>
      </c>
      <c r="G428" s="645"/>
      <c r="H428" s="433"/>
      <c r="I428" s="439"/>
      <c r="J428" s="341"/>
      <c r="K428" s="436"/>
      <c r="L428" s="437"/>
      <c r="M428" s="44"/>
      <c r="N428" s="42"/>
      <c r="O428" s="42"/>
      <c r="P428" s="42"/>
      <c r="Q428" s="42"/>
    </row>
    <row r="429" spans="1:17" s="52" customFormat="1" ht="16.5" customHeight="1">
      <c r="A429" s="643" t="s">
        <v>860</v>
      </c>
      <c r="B429" s="1394" t="str">
        <f>'Data diri'!E15</f>
        <v>196312261988031003</v>
      </c>
      <c r="C429" s="1394"/>
      <c r="D429" s="644"/>
      <c r="E429" s="592"/>
      <c r="F429" s="643" t="s">
        <v>860</v>
      </c>
      <c r="G429" s="1394" t="s">
        <v>979</v>
      </c>
      <c r="H429" s="1394"/>
      <c r="I429" s="1394"/>
      <c r="J429" s="341"/>
      <c r="K429" s="438"/>
      <c r="L429" s="437"/>
      <c r="M429" s="44"/>
      <c r="N429" s="42"/>
      <c r="O429" s="42"/>
      <c r="P429" s="42"/>
      <c r="Q429" s="42"/>
    </row>
    <row r="430" spans="1:17" s="52" customFormat="1" ht="16.5" customHeight="1">
      <c r="A430" s="338"/>
      <c r="B430" s="440"/>
      <c r="C430" s="440"/>
      <c r="D430" s="440"/>
      <c r="E430" s="46"/>
      <c r="F430" s="144"/>
      <c r="G430" s="347"/>
      <c r="H430" s="347"/>
      <c r="I430" s="144"/>
      <c r="J430" s="144"/>
      <c r="K430" s="144"/>
      <c r="L430" s="148"/>
      <c r="M430" s="44"/>
      <c r="N430" s="42"/>
      <c r="O430" s="42"/>
      <c r="P430" s="42"/>
      <c r="Q430" s="42"/>
    </row>
    <row r="431" spans="1:17" s="52" customFormat="1" ht="16.5" customHeight="1">
      <c r="A431" s="42"/>
      <c r="B431" s="46"/>
      <c r="C431" s="46"/>
      <c r="D431" s="46"/>
      <c r="E431" s="46"/>
      <c r="F431" s="130"/>
      <c r="G431" s="347"/>
      <c r="H431" s="347"/>
      <c r="I431" s="46"/>
      <c r="J431" s="46"/>
      <c r="K431" s="46"/>
      <c r="L431" s="42"/>
      <c r="M431" s="44"/>
      <c r="N431" s="42"/>
      <c r="O431" s="42"/>
      <c r="P431" s="42"/>
      <c r="Q431" s="42"/>
    </row>
    <row r="432" spans="1:17" s="9" customFormat="1" ht="16.5" customHeight="1">
      <c r="A432" s="42"/>
      <c r="B432" s="46"/>
      <c r="C432" s="46"/>
      <c r="D432" s="46"/>
      <c r="E432" s="46"/>
      <c r="F432" s="130"/>
      <c r="G432" s="347"/>
      <c r="H432" s="347"/>
      <c r="I432" s="46"/>
      <c r="J432" s="46"/>
      <c r="K432" s="46"/>
      <c r="L432" s="42"/>
      <c r="M432" s="44"/>
      <c r="N432" s="39"/>
      <c r="O432" s="39"/>
      <c r="P432" s="39"/>
      <c r="Q432" s="39"/>
    </row>
    <row r="433" spans="1:17" s="9" customFormat="1" ht="16.5" customHeight="1">
      <c r="A433" s="42"/>
      <c r="B433" s="46"/>
      <c r="C433" s="46"/>
      <c r="D433" s="46"/>
      <c r="E433" s="46"/>
      <c r="F433" s="130"/>
      <c r="G433" s="347"/>
      <c r="H433" s="347"/>
      <c r="I433" s="46"/>
      <c r="J433" s="46"/>
      <c r="K433" s="46"/>
      <c r="L433" s="42"/>
      <c r="M433" s="44"/>
      <c r="N433" s="39"/>
      <c r="O433" s="39"/>
      <c r="P433" s="39"/>
      <c r="Q433" s="39"/>
    </row>
    <row r="434" spans="1:17" s="9" customFormat="1" ht="16.5" customHeight="1">
      <c r="A434" s="42"/>
      <c r="B434" s="46"/>
      <c r="C434" s="46"/>
      <c r="D434" s="46"/>
      <c r="E434" s="46"/>
      <c r="F434" s="130"/>
      <c r="G434" s="347"/>
      <c r="H434" s="347"/>
      <c r="I434" s="46"/>
      <c r="J434" s="46"/>
      <c r="K434" s="46"/>
      <c r="L434" s="42"/>
      <c r="M434" s="44"/>
      <c r="N434" s="39"/>
      <c r="O434" s="39"/>
      <c r="P434" s="39"/>
      <c r="Q434" s="39"/>
    </row>
    <row r="435" spans="1:17" s="9" customFormat="1" ht="16.5" customHeight="1">
      <c r="A435" s="42"/>
      <c r="B435" s="46"/>
      <c r="C435" s="46"/>
      <c r="D435" s="46"/>
      <c r="E435" s="46"/>
      <c r="F435" s="130"/>
      <c r="G435" s="347"/>
      <c r="H435" s="347"/>
      <c r="I435" s="46"/>
      <c r="J435" s="46"/>
      <c r="K435" s="46"/>
      <c r="L435" s="42"/>
      <c r="M435" s="44"/>
      <c r="N435" s="39"/>
      <c r="O435" s="39"/>
      <c r="P435" s="39"/>
      <c r="Q435" s="39"/>
    </row>
    <row r="436" spans="1:17" s="9" customFormat="1" ht="16.5" customHeight="1">
      <c r="A436" s="42"/>
      <c r="B436" s="46"/>
      <c r="C436" s="46"/>
      <c r="D436" s="46"/>
      <c r="E436" s="46"/>
      <c r="F436" s="130"/>
      <c r="G436" s="347"/>
      <c r="H436" s="347"/>
      <c r="I436" s="46"/>
      <c r="J436" s="46"/>
      <c r="K436" s="46"/>
      <c r="L436" s="42"/>
      <c r="M436" s="44"/>
      <c r="N436" s="39"/>
      <c r="O436" s="39"/>
      <c r="P436" s="39"/>
      <c r="Q436" s="39"/>
    </row>
    <row r="437" spans="1:17" s="9" customFormat="1" ht="16.5" customHeight="1">
      <c r="A437" s="42"/>
      <c r="B437" s="46"/>
      <c r="C437" s="46"/>
      <c r="D437" s="46"/>
      <c r="E437" s="46"/>
      <c r="F437" s="130"/>
      <c r="G437" s="347"/>
      <c r="H437" s="347"/>
      <c r="I437" s="46"/>
      <c r="J437" s="46"/>
      <c r="K437" s="46"/>
      <c r="L437" s="42"/>
      <c r="M437" s="44"/>
      <c r="N437" s="39"/>
      <c r="O437" s="39"/>
      <c r="P437" s="39"/>
      <c r="Q437" s="39"/>
    </row>
    <row r="438" spans="1:17" s="9" customFormat="1" ht="16.5" customHeight="1">
      <c r="A438" s="42"/>
      <c r="B438" s="46"/>
      <c r="C438" s="46"/>
      <c r="D438" s="46"/>
      <c r="E438" s="46"/>
      <c r="F438" s="130"/>
      <c r="G438" s="347"/>
      <c r="H438" s="347"/>
      <c r="I438" s="46"/>
      <c r="J438" s="46"/>
      <c r="K438" s="46"/>
      <c r="L438" s="42"/>
      <c r="M438" s="44"/>
      <c r="N438" s="39"/>
      <c r="O438" s="39"/>
      <c r="P438" s="39"/>
      <c r="Q438" s="39"/>
    </row>
    <row r="439" spans="1:17" s="9" customFormat="1" ht="16.5" customHeight="1">
      <c r="A439" s="42"/>
      <c r="B439" s="46"/>
      <c r="C439" s="46"/>
      <c r="D439" s="46"/>
      <c r="E439" s="46"/>
      <c r="F439" s="130"/>
      <c r="G439" s="347"/>
      <c r="H439" s="347"/>
      <c r="I439" s="46"/>
      <c r="J439" s="46"/>
      <c r="K439" s="46"/>
      <c r="L439" s="42"/>
      <c r="M439" s="44"/>
      <c r="N439" s="39"/>
      <c r="O439" s="39"/>
      <c r="P439" s="39"/>
      <c r="Q439" s="39"/>
    </row>
    <row r="440" spans="1:17" s="9" customFormat="1" ht="16.5" customHeight="1">
      <c r="A440" s="42"/>
      <c r="B440" s="46"/>
      <c r="C440" s="46"/>
      <c r="D440" s="46"/>
      <c r="E440" s="46"/>
      <c r="F440" s="130"/>
      <c r="G440" s="347"/>
      <c r="H440" s="347"/>
      <c r="I440" s="46"/>
      <c r="J440" s="46"/>
      <c r="K440" s="46"/>
      <c r="L440" s="42"/>
      <c r="M440" s="44"/>
      <c r="N440" s="39"/>
      <c r="O440" s="39"/>
      <c r="P440" s="39"/>
      <c r="Q440" s="39"/>
    </row>
    <row r="441" spans="1:17" s="9" customFormat="1" ht="16.5" customHeight="1">
      <c r="A441" s="42"/>
      <c r="B441" s="46"/>
      <c r="C441" s="46"/>
      <c r="D441" s="46"/>
      <c r="E441" s="46"/>
      <c r="F441" s="130"/>
      <c r="G441" s="347"/>
      <c r="H441" s="347"/>
      <c r="I441" s="46"/>
      <c r="J441" s="46"/>
      <c r="K441" s="46"/>
      <c r="L441" s="42"/>
      <c r="M441" s="44"/>
      <c r="N441" s="39"/>
      <c r="O441" s="39"/>
      <c r="P441" s="39"/>
      <c r="Q441" s="39"/>
    </row>
    <row r="442" spans="1:17" s="9" customFormat="1" ht="16.5" customHeight="1">
      <c r="A442" s="42"/>
      <c r="B442" s="46"/>
      <c r="C442" s="46"/>
      <c r="D442" s="46"/>
      <c r="E442" s="46"/>
      <c r="F442" s="130"/>
      <c r="G442" s="347"/>
      <c r="H442" s="347"/>
      <c r="I442" s="46"/>
      <c r="J442" s="46"/>
      <c r="K442" s="46"/>
      <c r="L442" s="42"/>
      <c r="M442" s="44"/>
      <c r="N442" s="39"/>
      <c r="O442" s="39"/>
      <c r="P442" s="39"/>
      <c r="Q442" s="39"/>
    </row>
    <row r="443" spans="1:17" s="9" customFormat="1" ht="16.5" customHeight="1">
      <c r="A443" s="42"/>
      <c r="B443" s="46"/>
      <c r="C443" s="46"/>
      <c r="D443" s="46"/>
      <c r="E443" s="46"/>
      <c r="F443" s="130"/>
      <c r="G443" s="347"/>
      <c r="H443" s="347"/>
      <c r="I443" s="46"/>
      <c r="J443" s="46"/>
      <c r="K443" s="46"/>
      <c r="L443" s="42"/>
      <c r="M443" s="44"/>
      <c r="N443" s="39"/>
      <c r="O443" s="39"/>
      <c r="P443" s="39"/>
      <c r="Q443" s="39"/>
    </row>
    <row r="444" spans="1:17" s="9" customFormat="1" ht="16.5" customHeight="1">
      <c r="A444" s="42"/>
      <c r="B444" s="46"/>
      <c r="C444" s="46"/>
      <c r="D444" s="46"/>
      <c r="E444" s="46"/>
      <c r="F444" s="130"/>
      <c r="G444" s="347"/>
      <c r="H444" s="347"/>
      <c r="I444" s="46"/>
      <c r="J444" s="46"/>
      <c r="K444" s="46"/>
      <c r="L444" s="42"/>
      <c r="M444" s="44"/>
      <c r="N444" s="39"/>
      <c r="O444" s="39"/>
      <c r="P444" s="39"/>
      <c r="Q444" s="39"/>
    </row>
    <row r="445" spans="1:17" s="9" customFormat="1" ht="16.5" customHeight="1">
      <c r="A445" s="42"/>
      <c r="B445" s="46"/>
      <c r="C445" s="46"/>
      <c r="D445" s="46"/>
      <c r="E445" s="46"/>
      <c r="F445" s="130"/>
      <c r="G445" s="347"/>
      <c r="H445" s="347"/>
      <c r="I445" s="46"/>
      <c r="J445" s="46"/>
      <c r="K445" s="46"/>
      <c r="L445" s="42"/>
      <c r="M445" s="44"/>
      <c r="N445" s="39"/>
      <c r="O445" s="39"/>
      <c r="P445" s="39"/>
      <c r="Q445" s="39"/>
    </row>
    <row r="446" spans="1:17" s="9" customFormat="1" ht="16.5" customHeight="1">
      <c r="A446" s="42"/>
      <c r="B446" s="46"/>
      <c r="C446" s="46"/>
      <c r="D446" s="46"/>
      <c r="E446" s="46"/>
      <c r="F446" s="130"/>
      <c r="G446" s="347"/>
      <c r="H446" s="347"/>
      <c r="I446" s="46"/>
      <c r="J446" s="46"/>
      <c r="K446" s="46"/>
      <c r="L446" s="42"/>
      <c r="M446" s="44"/>
      <c r="N446" s="39"/>
      <c r="O446" s="39"/>
      <c r="P446" s="39"/>
      <c r="Q446" s="39"/>
    </row>
    <row r="447" spans="1:17" s="9" customFormat="1" ht="16.5" customHeight="1">
      <c r="A447" s="42"/>
      <c r="B447" s="46"/>
      <c r="C447" s="46"/>
      <c r="D447" s="46"/>
      <c r="E447" s="46"/>
      <c r="F447" s="130"/>
      <c r="G447" s="347"/>
      <c r="H447" s="347"/>
      <c r="I447" s="46"/>
      <c r="J447" s="46"/>
      <c r="K447" s="46"/>
      <c r="L447" s="42"/>
      <c r="M447" s="44"/>
      <c r="N447" s="39"/>
      <c r="O447" s="39"/>
      <c r="P447" s="39"/>
      <c r="Q447" s="39"/>
    </row>
    <row r="448" spans="1:17" s="9" customFormat="1" ht="16.5" customHeight="1">
      <c r="A448" s="42"/>
      <c r="B448" s="46"/>
      <c r="C448" s="46"/>
      <c r="D448" s="46"/>
      <c r="E448" s="46"/>
      <c r="F448" s="130"/>
      <c r="G448" s="347"/>
      <c r="H448" s="347"/>
      <c r="I448" s="46"/>
      <c r="J448" s="46"/>
      <c r="K448" s="46"/>
      <c r="L448" s="42"/>
      <c r="M448" s="44"/>
      <c r="N448" s="39"/>
      <c r="O448" s="39"/>
      <c r="P448" s="39"/>
      <c r="Q448" s="39"/>
    </row>
    <row r="449" spans="1:17" s="9" customFormat="1" ht="16.5" customHeight="1">
      <c r="A449" s="42"/>
      <c r="B449" s="46"/>
      <c r="C449" s="46"/>
      <c r="D449" s="46"/>
      <c r="E449" s="46"/>
      <c r="F449" s="130"/>
      <c r="G449" s="347"/>
      <c r="H449" s="347"/>
      <c r="I449" s="46"/>
      <c r="J449" s="46"/>
      <c r="K449" s="46"/>
      <c r="L449" s="42"/>
      <c r="M449" s="44"/>
      <c r="N449" s="39"/>
      <c r="O449" s="39"/>
      <c r="P449" s="39"/>
      <c r="Q449" s="39"/>
    </row>
    <row r="450" spans="1:17" s="9" customFormat="1" ht="16.5" customHeight="1">
      <c r="A450" s="42"/>
      <c r="B450" s="46"/>
      <c r="C450" s="46"/>
      <c r="D450" s="46"/>
      <c r="E450" s="46"/>
      <c r="F450" s="130"/>
      <c r="G450" s="347"/>
      <c r="H450" s="347"/>
      <c r="I450" s="46"/>
      <c r="J450" s="46"/>
      <c r="K450" s="46"/>
      <c r="L450" s="42"/>
      <c r="M450" s="44"/>
      <c r="N450" s="39"/>
      <c r="O450" s="39"/>
      <c r="P450" s="39"/>
      <c r="Q450" s="39"/>
    </row>
    <row r="451" spans="1:17" s="9" customFormat="1" ht="16.5" customHeight="1">
      <c r="A451" s="42"/>
      <c r="B451" s="46"/>
      <c r="C451" s="46"/>
      <c r="D451" s="46"/>
      <c r="E451" s="46"/>
      <c r="F451" s="130"/>
      <c r="G451" s="347"/>
      <c r="H451" s="347"/>
      <c r="I451" s="46"/>
      <c r="J451" s="46"/>
      <c r="K451" s="46"/>
      <c r="L451" s="42"/>
      <c r="M451" s="44"/>
      <c r="N451" s="39"/>
      <c r="O451" s="39"/>
      <c r="P451" s="39"/>
      <c r="Q451" s="39"/>
    </row>
    <row r="452" spans="1:17" s="9" customFormat="1" ht="16.5" customHeight="1">
      <c r="A452" s="42"/>
      <c r="B452" s="46"/>
      <c r="C452" s="46"/>
      <c r="D452" s="46"/>
      <c r="E452" s="46"/>
      <c r="F452" s="130"/>
      <c r="G452" s="347"/>
      <c r="H452" s="347"/>
      <c r="I452" s="46"/>
      <c r="J452" s="46"/>
      <c r="K452" s="46"/>
      <c r="L452" s="42"/>
      <c r="M452" s="44"/>
      <c r="N452" s="39"/>
      <c r="O452" s="39"/>
      <c r="P452" s="39"/>
      <c r="Q452" s="39"/>
    </row>
    <row r="453" spans="1:17" s="9" customFormat="1" ht="16.5" customHeight="1">
      <c r="A453" s="42"/>
      <c r="B453" s="46"/>
      <c r="C453" s="46"/>
      <c r="D453" s="46"/>
      <c r="E453" s="46"/>
      <c r="F453" s="130"/>
      <c r="G453" s="347"/>
      <c r="H453" s="347"/>
      <c r="I453" s="46"/>
      <c r="J453" s="46"/>
      <c r="K453" s="46"/>
      <c r="L453" s="42"/>
      <c r="M453" s="44"/>
      <c r="N453" s="39"/>
      <c r="O453" s="39"/>
      <c r="P453" s="39"/>
      <c r="Q453" s="39"/>
    </row>
    <row r="454" spans="1:17" s="9" customFormat="1" ht="16.5" customHeight="1">
      <c r="A454" s="42"/>
      <c r="B454" s="46"/>
      <c r="C454" s="46"/>
      <c r="D454" s="46"/>
      <c r="E454" s="46"/>
      <c r="F454" s="130"/>
      <c r="G454" s="347"/>
      <c r="H454" s="347"/>
      <c r="I454" s="46"/>
      <c r="J454" s="46"/>
      <c r="K454" s="46"/>
      <c r="L454" s="42"/>
      <c r="M454" s="44"/>
      <c r="N454" s="39"/>
      <c r="O454" s="39"/>
      <c r="P454" s="39"/>
      <c r="Q454" s="39"/>
    </row>
    <row r="455" spans="1:17" s="9" customFormat="1" ht="16.5" customHeight="1">
      <c r="A455" s="42"/>
      <c r="B455" s="46"/>
      <c r="C455" s="46"/>
      <c r="D455" s="46"/>
      <c r="E455" s="46"/>
      <c r="F455" s="130"/>
      <c r="G455" s="347"/>
      <c r="H455" s="347"/>
      <c r="I455" s="46"/>
      <c r="J455" s="46"/>
      <c r="K455" s="46"/>
      <c r="L455" s="42"/>
      <c r="M455" s="44"/>
      <c r="N455" s="39"/>
      <c r="O455" s="39"/>
      <c r="P455" s="39"/>
      <c r="Q455" s="39"/>
    </row>
    <row r="456" spans="1:17" s="9" customFormat="1" ht="16.5" customHeight="1">
      <c r="A456" s="42"/>
      <c r="B456" s="46"/>
      <c r="C456" s="46"/>
      <c r="D456" s="46"/>
      <c r="E456" s="46"/>
      <c r="F456" s="130"/>
      <c r="G456" s="347"/>
      <c r="H456" s="347"/>
      <c r="I456" s="46"/>
      <c r="J456" s="46"/>
      <c r="K456" s="46"/>
      <c r="L456" s="42"/>
      <c r="M456" s="44"/>
      <c r="N456" s="39"/>
      <c r="O456" s="39"/>
      <c r="P456" s="39"/>
      <c r="Q456" s="39"/>
    </row>
    <row r="457" spans="1:17" s="9" customFormat="1" ht="16.5" customHeight="1">
      <c r="A457" s="42"/>
      <c r="B457" s="46"/>
      <c r="C457" s="46"/>
      <c r="D457" s="46"/>
      <c r="E457" s="46"/>
      <c r="F457" s="130"/>
      <c r="G457" s="347"/>
      <c r="H457" s="347"/>
      <c r="I457" s="46"/>
      <c r="J457" s="46"/>
      <c r="K457" s="46"/>
      <c r="L457" s="42"/>
      <c r="M457" s="44"/>
      <c r="N457" s="39"/>
      <c r="O457" s="39"/>
      <c r="P457" s="39"/>
      <c r="Q457" s="39"/>
    </row>
    <row r="458" spans="1:17" s="9" customFormat="1" ht="16.5" customHeight="1">
      <c r="A458" s="42"/>
      <c r="B458" s="46"/>
      <c r="C458" s="46"/>
      <c r="D458" s="46"/>
      <c r="E458" s="46"/>
      <c r="F458" s="130"/>
      <c r="G458" s="347"/>
      <c r="H458" s="347"/>
      <c r="I458" s="46"/>
      <c r="J458" s="46"/>
      <c r="K458" s="46"/>
      <c r="L458" s="42"/>
      <c r="M458" s="44"/>
      <c r="N458" s="39"/>
      <c r="O458" s="39"/>
      <c r="P458" s="39"/>
      <c r="Q458" s="39"/>
    </row>
    <row r="459" spans="1:17" s="9" customFormat="1" ht="16.5" customHeight="1">
      <c r="A459" s="42"/>
      <c r="B459" s="46"/>
      <c r="C459" s="46"/>
      <c r="D459" s="46"/>
      <c r="E459" s="46"/>
      <c r="F459" s="130"/>
      <c r="G459" s="347"/>
      <c r="H459" s="347"/>
      <c r="I459" s="46"/>
      <c r="J459" s="46"/>
      <c r="K459" s="46"/>
      <c r="L459" s="42"/>
      <c r="M459" s="44"/>
      <c r="N459" s="39"/>
      <c r="O459" s="39"/>
      <c r="P459" s="39"/>
      <c r="Q459" s="39"/>
    </row>
    <row r="460" spans="1:17" s="9" customFormat="1" ht="16.5" customHeight="1">
      <c r="A460" s="42"/>
      <c r="B460" s="46"/>
      <c r="C460" s="46"/>
      <c r="D460" s="46"/>
      <c r="E460" s="46"/>
      <c r="F460" s="130"/>
      <c r="G460" s="347"/>
      <c r="H460" s="347"/>
      <c r="I460" s="46"/>
      <c r="J460" s="46"/>
      <c r="K460" s="46"/>
      <c r="L460" s="42"/>
      <c r="M460" s="44"/>
      <c r="N460" s="39"/>
      <c r="O460" s="39"/>
      <c r="P460" s="39"/>
      <c r="Q460" s="39"/>
    </row>
    <row r="461" spans="1:17" s="9" customFormat="1" ht="16.5" customHeight="1">
      <c r="A461" s="42"/>
      <c r="B461" s="46"/>
      <c r="C461" s="46"/>
      <c r="D461" s="46"/>
      <c r="E461" s="46"/>
      <c r="F461" s="130"/>
      <c r="G461" s="347"/>
      <c r="H461" s="347"/>
      <c r="I461" s="46"/>
      <c r="J461" s="46"/>
      <c r="K461" s="46"/>
      <c r="L461" s="42"/>
      <c r="M461" s="44"/>
      <c r="N461" s="39"/>
      <c r="O461" s="39"/>
      <c r="P461" s="39"/>
      <c r="Q461" s="39"/>
    </row>
    <row r="462" spans="1:17" s="9" customFormat="1" ht="16.5" customHeight="1">
      <c r="A462" s="42"/>
      <c r="B462" s="46"/>
      <c r="C462" s="46"/>
      <c r="D462" s="46"/>
      <c r="E462" s="46"/>
      <c r="F462" s="130"/>
      <c r="G462" s="347"/>
      <c r="H462" s="347"/>
      <c r="I462" s="46"/>
      <c r="J462" s="46"/>
      <c r="K462" s="46"/>
      <c r="L462" s="42"/>
      <c r="M462" s="44"/>
      <c r="N462" s="39"/>
      <c r="O462" s="39"/>
      <c r="P462" s="39"/>
      <c r="Q462" s="39"/>
    </row>
    <row r="463" spans="1:17" s="9" customFormat="1" ht="16.5" customHeight="1">
      <c r="A463" s="42"/>
      <c r="B463" s="46"/>
      <c r="C463" s="46"/>
      <c r="D463" s="46"/>
      <c r="E463" s="46"/>
      <c r="F463" s="130"/>
      <c r="G463" s="347"/>
      <c r="H463" s="347"/>
      <c r="I463" s="46"/>
      <c r="J463" s="46"/>
      <c r="K463" s="46"/>
      <c r="L463" s="42"/>
      <c r="M463" s="44"/>
      <c r="N463" s="39"/>
      <c r="O463" s="39"/>
      <c r="P463" s="39"/>
      <c r="Q463" s="39"/>
    </row>
    <row r="464" spans="1:17" s="9" customFormat="1" ht="16.5" customHeight="1">
      <c r="A464" s="42"/>
      <c r="B464" s="46"/>
      <c r="C464" s="46"/>
      <c r="D464" s="46"/>
      <c r="E464" s="46"/>
      <c r="F464" s="130"/>
      <c r="G464" s="347"/>
      <c r="H464" s="347"/>
      <c r="I464" s="46"/>
      <c r="J464" s="46"/>
      <c r="K464" s="46"/>
      <c r="L464" s="42"/>
      <c r="M464" s="44"/>
      <c r="N464" s="39"/>
      <c r="O464" s="39"/>
      <c r="P464" s="39"/>
      <c r="Q464" s="39"/>
    </row>
    <row r="465" spans="1:17" s="9" customFormat="1" ht="16.5" customHeight="1">
      <c r="A465" s="42"/>
      <c r="B465" s="46"/>
      <c r="C465" s="46"/>
      <c r="D465" s="46"/>
      <c r="E465" s="46"/>
      <c r="F465" s="130"/>
      <c r="G465" s="347"/>
      <c r="H465" s="347"/>
      <c r="I465" s="46"/>
      <c r="J465" s="46"/>
      <c r="K465" s="46"/>
      <c r="L465" s="42"/>
      <c r="M465" s="44"/>
      <c r="N465" s="39"/>
      <c r="O465" s="39"/>
      <c r="P465" s="39"/>
      <c r="Q465" s="39"/>
    </row>
    <row r="466" spans="1:17" s="9" customFormat="1" ht="16.5" customHeight="1">
      <c r="A466" s="42"/>
      <c r="B466" s="46"/>
      <c r="C466" s="46"/>
      <c r="D466" s="46"/>
      <c r="E466" s="46"/>
      <c r="F466" s="130"/>
      <c r="G466" s="347"/>
      <c r="H466" s="347"/>
      <c r="I466" s="46"/>
      <c r="J466" s="46"/>
      <c r="K466" s="46"/>
      <c r="L466" s="42"/>
      <c r="M466" s="44"/>
      <c r="N466" s="39"/>
      <c r="O466" s="39"/>
      <c r="P466" s="39"/>
      <c r="Q466" s="39"/>
    </row>
    <row r="467" spans="1:17" s="9" customFormat="1" ht="16.5" customHeight="1">
      <c r="A467" s="42"/>
      <c r="B467" s="46"/>
      <c r="C467" s="46"/>
      <c r="D467" s="46"/>
      <c r="E467" s="46"/>
      <c r="F467" s="130"/>
      <c r="G467" s="347"/>
      <c r="H467" s="347"/>
      <c r="I467" s="46"/>
      <c r="J467" s="46"/>
      <c r="K467" s="46"/>
      <c r="L467" s="42"/>
      <c r="M467" s="44"/>
      <c r="N467" s="39"/>
      <c r="O467" s="39"/>
      <c r="P467" s="39"/>
      <c r="Q467" s="39"/>
    </row>
    <row r="468" spans="1:17" s="9" customFormat="1" ht="16.5" customHeight="1">
      <c r="A468" s="42"/>
      <c r="B468" s="46"/>
      <c r="C468" s="46"/>
      <c r="D468" s="46"/>
      <c r="E468" s="46"/>
      <c r="F468" s="130"/>
      <c r="G468" s="347"/>
      <c r="H468" s="347"/>
      <c r="I468" s="46"/>
      <c r="J468" s="46"/>
      <c r="K468" s="46"/>
      <c r="L468" s="42"/>
      <c r="M468" s="44"/>
      <c r="N468" s="39"/>
      <c r="O468" s="39"/>
      <c r="P468" s="39"/>
      <c r="Q468" s="39"/>
    </row>
    <row r="469" spans="1:17" s="9" customFormat="1" ht="16.5" customHeight="1">
      <c r="A469" s="42"/>
      <c r="B469" s="46"/>
      <c r="C469" s="46"/>
      <c r="D469" s="46"/>
      <c r="E469" s="46"/>
      <c r="F469" s="130"/>
      <c r="G469" s="347"/>
      <c r="H469" s="347"/>
      <c r="I469" s="46"/>
      <c r="J469" s="46"/>
      <c r="K469" s="46"/>
      <c r="L469" s="42"/>
      <c r="M469" s="44"/>
      <c r="N469" s="39"/>
      <c r="O469" s="39"/>
      <c r="P469" s="39"/>
      <c r="Q469" s="39"/>
    </row>
    <row r="470" spans="1:17" s="9" customFormat="1" ht="16.5" customHeight="1">
      <c r="A470" s="42"/>
      <c r="B470" s="46"/>
      <c r="C470" s="46"/>
      <c r="D470" s="46"/>
      <c r="E470" s="46"/>
      <c r="F470" s="130"/>
      <c r="G470" s="347"/>
      <c r="H470" s="347"/>
      <c r="I470" s="46"/>
      <c r="J470" s="46"/>
      <c r="K470" s="46"/>
      <c r="L470" s="42"/>
      <c r="M470" s="44"/>
      <c r="N470" s="39"/>
      <c r="O470" s="39"/>
      <c r="P470" s="39"/>
      <c r="Q470" s="39"/>
    </row>
    <row r="471" spans="1:17" s="9" customFormat="1" ht="16.5" customHeight="1">
      <c r="A471" s="42"/>
      <c r="B471" s="46"/>
      <c r="C471" s="46"/>
      <c r="D471" s="46"/>
      <c r="E471" s="46"/>
      <c r="F471" s="130"/>
      <c r="G471" s="347"/>
      <c r="H471" s="347"/>
      <c r="I471" s="46"/>
      <c r="J471" s="46"/>
      <c r="K471" s="46"/>
      <c r="L471" s="42"/>
      <c r="M471" s="44"/>
      <c r="N471" s="39"/>
      <c r="O471" s="39"/>
      <c r="P471" s="39"/>
      <c r="Q471" s="39"/>
    </row>
    <row r="472" spans="1:17" s="9" customFormat="1" ht="16.5" customHeight="1">
      <c r="A472" s="42"/>
      <c r="B472" s="46"/>
      <c r="C472" s="46"/>
      <c r="D472" s="46"/>
      <c r="E472" s="46"/>
      <c r="F472" s="130"/>
      <c r="G472" s="347"/>
      <c r="H472" s="347"/>
      <c r="I472" s="46"/>
      <c r="J472" s="46"/>
      <c r="K472" s="46"/>
      <c r="L472" s="42"/>
      <c r="M472" s="44"/>
      <c r="N472" s="39"/>
      <c r="O472" s="39"/>
      <c r="P472" s="39"/>
      <c r="Q472" s="39"/>
    </row>
    <row r="473" spans="1:17" s="9" customFormat="1" ht="16.5" customHeight="1">
      <c r="A473" s="42"/>
      <c r="B473" s="46"/>
      <c r="C473" s="46"/>
      <c r="D473" s="46"/>
      <c r="E473" s="46"/>
      <c r="F473" s="130"/>
      <c r="G473" s="347"/>
      <c r="H473" s="347"/>
      <c r="I473" s="46"/>
      <c r="J473" s="46"/>
      <c r="K473" s="46"/>
      <c r="L473" s="42"/>
      <c r="M473" s="44"/>
      <c r="N473" s="39"/>
      <c r="O473" s="39"/>
      <c r="P473" s="39"/>
      <c r="Q473" s="39"/>
    </row>
    <row r="474" spans="1:17" s="9" customFormat="1" ht="16.5" customHeight="1">
      <c r="A474" s="42"/>
      <c r="B474" s="46"/>
      <c r="C474" s="46"/>
      <c r="D474" s="46"/>
      <c r="E474" s="46"/>
      <c r="F474" s="130"/>
      <c r="G474" s="347"/>
      <c r="H474" s="347"/>
      <c r="I474" s="46"/>
      <c r="J474" s="46"/>
      <c r="K474" s="46"/>
      <c r="L474" s="42"/>
      <c r="M474" s="44"/>
      <c r="N474" s="39"/>
      <c r="O474" s="39"/>
      <c r="P474" s="39"/>
      <c r="Q474" s="39"/>
    </row>
    <row r="475" spans="1:17" s="9" customFormat="1" ht="16.5" customHeight="1">
      <c r="A475" s="42"/>
      <c r="B475" s="46"/>
      <c r="C475" s="46"/>
      <c r="D475" s="46"/>
      <c r="E475" s="46"/>
      <c r="F475" s="130"/>
      <c r="G475" s="347"/>
      <c r="H475" s="347"/>
      <c r="I475" s="46"/>
      <c r="J475" s="46"/>
      <c r="K475" s="46"/>
      <c r="L475" s="42"/>
      <c r="M475" s="44"/>
      <c r="N475" s="39"/>
      <c r="O475" s="39"/>
      <c r="P475" s="39"/>
      <c r="Q475" s="39"/>
    </row>
    <row r="476" spans="1:17" s="9" customFormat="1" ht="16.5" customHeight="1">
      <c r="A476" s="42"/>
      <c r="B476" s="46"/>
      <c r="C476" s="46"/>
      <c r="D476" s="46"/>
      <c r="E476" s="46"/>
      <c r="F476" s="130"/>
      <c r="G476" s="347"/>
      <c r="H476" s="347"/>
      <c r="I476" s="46"/>
      <c r="J476" s="46"/>
      <c r="K476" s="46"/>
      <c r="L476" s="42"/>
      <c r="M476" s="44"/>
      <c r="N476" s="39"/>
      <c r="O476" s="39"/>
      <c r="P476" s="39"/>
      <c r="Q476" s="39"/>
    </row>
    <row r="477" spans="1:17" s="9" customFormat="1" ht="16.5" customHeight="1">
      <c r="A477" s="42"/>
      <c r="B477" s="46"/>
      <c r="C477" s="46"/>
      <c r="D477" s="46"/>
      <c r="E477" s="46"/>
      <c r="F477" s="130"/>
      <c r="G477" s="347"/>
      <c r="H477" s="347"/>
      <c r="I477" s="46"/>
      <c r="J477" s="46"/>
      <c r="K477" s="46"/>
      <c r="L477" s="42"/>
      <c r="M477" s="44"/>
      <c r="N477" s="39"/>
      <c r="O477" s="39"/>
      <c r="P477" s="39"/>
      <c r="Q477" s="39"/>
    </row>
    <row r="478" spans="1:17" s="9" customFormat="1" ht="16.5" customHeight="1">
      <c r="A478" s="42"/>
      <c r="B478" s="46"/>
      <c r="C478" s="46"/>
      <c r="D478" s="46"/>
      <c r="E478" s="46"/>
      <c r="F478" s="130"/>
      <c r="G478" s="347"/>
      <c r="H478" s="347"/>
      <c r="I478" s="46"/>
      <c r="J478" s="46"/>
      <c r="K478" s="46"/>
      <c r="L478" s="42"/>
      <c r="M478" s="44"/>
      <c r="N478" s="39"/>
      <c r="O478" s="39"/>
      <c r="P478" s="39"/>
      <c r="Q478" s="39"/>
    </row>
    <row r="479" spans="1:17" s="9" customFormat="1" ht="16.5" customHeight="1">
      <c r="A479" s="42"/>
      <c r="B479" s="46"/>
      <c r="C479" s="46"/>
      <c r="D479" s="46"/>
      <c r="E479" s="46"/>
      <c r="F479" s="130"/>
      <c r="G479" s="347"/>
      <c r="H479" s="347"/>
      <c r="I479" s="46"/>
      <c r="J479" s="46"/>
      <c r="K479" s="46"/>
      <c r="L479" s="42"/>
      <c r="M479" s="44"/>
      <c r="N479" s="39"/>
      <c r="O479" s="39"/>
      <c r="P479" s="39"/>
      <c r="Q479" s="39"/>
    </row>
    <row r="480" spans="1:17" s="9" customFormat="1" ht="16.5" customHeight="1">
      <c r="A480" s="42"/>
      <c r="B480" s="46"/>
      <c r="C480" s="46"/>
      <c r="D480" s="46"/>
      <c r="E480" s="46"/>
      <c r="F480" s="130"/>
      <c r="G480" s="347"/>
      <c r="H480" s="347"/>
      <c r="I480" s="46"/>
      <c r="J480" s="46"/>
      <c r="K480" s="46"/>
      <c r="L480" s="42"/>
      <c r="M480" s="44"/>
      <c r="N480" s="39"/>
      <c r="O480" s="39"/>
      <c r="P480" s="39"/>
      <c r="Q480" s="39"/>
    </row>
    <row r="481" spans="1:17" s="9" customFormat="1" ht="16.5" customHeight="1">
      <c r="A481" s="42"/>
      <c r="B481" s="46"/>
      <c r="C481" s="46"/>
      <c r="D481" s="46"/>
      <c r="E481" s="46"/>
      <c r="F481" s="130"/>
      <c r="G481" s="347"/>
      <c r="H481" s="347"/>
      <c r="I481" s="46"/>
      <c r="J481" s="46"/>
      <c r="K481" s="46"/>
      <c r="L481" s="42"/>
      <c r="M481" s="44"/>
      <c r="N481" s="39"/>
      <c r="O481" s="39"/>
      <c r="P481" s="39"/>
      <c r="Q481" s="39"/>
    </row>
    <row r="482" spans="1:17" s="9" customFormat="1" ht="16.5" customHeight="1">
      <c r="A482" s="42"/>
      <c r="B482" s="46"/>
      <c r="C482" s="46"/>
      <c r="D482" s="46"/>
      <c r="E482" s="46"/>
      <c r="F482" s="130"/>
      <c r="G482" s="347"/>
      <c r="H482" s="347"/>
      <c r="I482" s="46"/>
      <c r="J482" s="46"/>
      <c r="K482" s="46"/>
      <c r="L482" s="42"/>
      <c r="M482" s="44"/>
      <c r="N482" s="39"/>
      <c r="O482" s="39"/>
      <c r="P482" s="39"/>
      <c r="Q482" s="39"/>
    </row>
    <row r="483" spans="1:17" s="9" customFormat="1" ht="16.5" customHeight="1">
      <c r="A483" s="42"/>
      <c r="B483" s="46"/>
      <c r="C483" s="46"/>
      <c r="D483" s="46"/>
      <c r="E483" s="46"/>
      <c r="F483" s="130"/>
      <c r="G483" s="347"/>
      <c r="H483" s="347"/>
      <c r="I483" s="46"/>
      <c r="J483" s="46"/>
      <c r="K483" s="46"/>
      <c r="L483" s="42"/>
      <c r="M483" s="44"/>
      <c r="N483" s="39"/>
      <c r="O483" s="39"/>
      <c r="P483" s="39"/>
      <c r="Q483" s="39"/>
    </row>
    <row r="484" spans="1:17" s="9" customFormat="1" ht="16.5" customHeight="1">
      <c r="A484" s="42"/>
      <c r="B484" s="46"/>
      <c r="C484" s="46"/>
      <c r="D484" s="46"/>
      <c r="E484" s="46"/>
      <c r="F484" s="130"/>
      <c r="G484" s="347"/>
      <c r="H484" s="347"/>
      <c r="I484" s="46"/>
      <c r="J484" s="46"/>
      <c r="K484" s="46"/>
      <c r="L484" s="42"/>
      <c r="M484" s="44"/>
      <c r="N484" s="39"/>
      <c r="O484" s="39"/>
      <c r="P484" s="39"/>
      <c r="Q484" s="39"/>
    </row>
    <row r="485" spans="1:17" s="9" customFormat="1" ht="16.5" customHeight="1">
      <c r="A485" s="42"/>
      <c r="B485" s="46"/>
      <c r="C485" s="46"/>
      <c r="D485" s="46"/>
      <c r="E485" s="46"/>
      <c r="F485" s="130"/>
      <c r="G485" s="347"/>
      <c r="H485" s="347"/>
      <c r="I485" s="46"/>
      <c r="J485" s="46"/>
      <c r="K485" s="46"/>
      <c r="L485" s="42"/>
      <c r="M485" s="44"/>
      <c r="N485" s="39"/>
      <c r="O485" s="39"/>
      <c r="P485" s="39"/>
      <c r="Q485" s="39"/>
    </row>
    <row r="486" spans="1:17" s="9" customFormat="1" ht="16.5" customHeight="1">
      <c r="A486" s="42"/>
      <c r="B486" s="46"/>
      <c r="C486" s="46"/>
      <c r="D486" s="46"/>
      <c r="E486" s="46"/>
      <c r="F486" s="130"/>
      <c r="G486" s="347"/>
      <c r="H486" s="347"/>
      <c r="I486" s="46"/>
      <c r="J486" s="46"/>
      <c r="K486" s="46"/>
      <c r="L486" s="42"/>
      <c r="M486" s="44"/>
      <c r="N486" s="39"/>
      <c r="O486" s="39"/>
      <c r="P486" s="39"/>
      <c r="Q486" s="39"/>
    </row>
    <row r="487" spans="1:17" s="9" customFormat="1" ht="16.5" customHeight="1">
      <c r="A487" s="42"/>
      <c r="B487" s="46"/>
      <c r="C487" s="46"/>
      <c r="D487" s="46"/>
      <c r="E487" s="46"/>
      <c r="F487" s="130"/>
      <c r="G487" s="347"/>
      <c r="H487" s="347"/>
      <c r="I487" s="46"/>
      <c r="J487" s="46"/>
      <c r="K487" s="46"/>
      <c r="L487" s="42"/>
      <c r="M487" s="44"/>
      <c r="N487" s="39"/>
      <c r="O487" s="39"/>
      <c r="P487" s="39"/>
      <c r="Q487" s="39"/>
    </row>
    <row r="488" spans="1:17" s="9" customFormat="1" ht="16.5" customHeight="1">
      <c r="A488" s="42"/>
      <c r="B488" s="46"/>
      <c r="C488" s="46"/>
      <c r="D488" s="46"/>
      <c r="E488" s="46"/>
      <c r="F488" s="130"/>
      <c r="G488" s="347"/>
      <c r="H488" s="347"/>
      <c r="I488" s="46"/>
      <c r="J488" s="46"/>
      <c r="K488" s="46"/>
      <c r="L488" s="42"/>
      <c r="M488" s="44"/>
      <c r="N488" s="39"/>
      <c r="O488" s="39"/>
      <c r="P488" s="39"/>
      <c r="Q488" s="39"/>
    </row>
    <row r="489" spans="1:17" s="9" customFormat="1" ht="16.5" customHeight="1">
      <c r="A489" s="42"/>
      <c r="B489" s="46"/>
      <c r="C489" s="46"/>
      <c r="D489" s="46"/>
      <c r="E489" s="46"/>
      <c r="F489" s="130"/>
      <c r="G489" s="347"/>
      <c r="H489" s="347"/>
      <c r="I489" s="46"/>
      <c r="J489" s="46"/>
      <c r="K489" s="46"/>
      <c r="L489" s="42"/>
      <c r="M489" s="44"/>
      <c r="N489" s="39"/>
      <c r="O489" s="39"/>
      <c r="P489" s="39"/>
      <c r="Q489" s="39"/>
    </row>
    <row r="490" spans="1:17" s="9" customFormat="1" ht="16.5" customHeight="1">
      <c r="A490" s="42"/>
      <c r="B490" s="46"/>
      <c r="C490" s="46"/>
      <c r="D490" s="46"/>
      <c r="E490" s="46"/>
      <c r="F490" s="130"/>
      <c r="G490" s="347"/>
      <c r="H490" s="347"/>
      <c r="I490" s="46"/>
      <c r="J490" s="46"/>
      <c r="K490" s="46"/>
      <c r="L490" s="42"/>
      <c r="M490" s="44"/>
      <c r="N490" s="39"/>
      <c r="O490" s="39"/>
      <c r="P490" s="39"/>
      <c r="Q490" s="39"/>
    </row>
    <row r="491" spans="1:17" s="9" customFormat="1" ht="16.5" customHeight="1">
      <c r="A491" s="42"/>
      <c r="B491" s="46"/>
      <c r="C491" s="46"/>
      <c r="D491" s="46"/>
      <c r="E491" s="46"/>
      <c r="F491" s="130"/>
      <c r="G491" s="347"/>
      <c r="H491" s="347"/>
      <c r="I491" s="46"/>
      <c r="J491" s="46"/>
      <c r="K491" s="46"/>
      <c r="L491" s="42"/>
      <c r="M491" s="44"/>
      <c r="N491" s="39"/>
      <c r="O491" s="39"/>
      <c r="P491" s="39"/>
      <c r="Q491" s="39"/>
    </row>
    <row r="492" spans="1:17" s="9" customFormat="1" ht="16.5" customHeight="1">
      <c r="A492" s="42"/>
      <c r="B492" s="46"/>
      <c r="C492" s="46"/>
      <c r="D492" s="46"/>
      <c r="E492" s="46"/>
      <c r="F492" s="130"/>
      <c r="G492" s="347"/>
      <c r="H492" s="347"/>
      <c r="I492" s="46"/>
      <c r="J492" s="46"/>
      <c r="K492" s="46"/>
      <c r="L492" s="42"/>
      <c r="M492" s="44"/>
      <c r="N492" s="39"/>
      <c r="O492" s="39"/>
      <c r="P492" s="39"/>
      <c r="Q492" s="39"/>
    </row>
    <row r="493" spans="1:17" s="9" customFormat="1" ht="16.5" customHeight="1">
      <c r="A493" s="42"/>
      <c r="B493" s="46"/>
      <c r="C493" s="46"/>
      <c r="D493" s="46"/>
      <c r="E493" s="46"/>
      <c r="F493" s="130"/>
      <c r="G493" s="347"/>
      <c r="H493" s="347"/>
      <c r="I493" s="46"/>
      <c r="J493" s="46"/>
      <c r="K493" s="46"/>
      <c r="L493" s="42"/>
      <c r="M493" s="44"/>
      <c r="N493" s="39"/>
      <c r="O493" s="39"/>
      <c r="P493" s="39"/>
      <c r="Q493" s="39"/>
    </row>
    <row r="494" spans="1:17" s="9" customFormat="1" ht="16.5" customHeight="1">
      <c r="A494" s="42"/>
      <c r="B494" s="46"/>
      <c r="C494" s="46"/>
      <c r="D494" s="46"/>
      <c r="E494" s="46"/>
      <c r="F494" s="130"/>
      <c r="G494" s="347"/>
      <c r="H494" s="347"/>
      <c r="I494" s="46"/>
      <c r="J494" s="46"/>
      <c r="K494" s="46"/>
      <c r="L494" s="42"/>
      <c r="M494" s="44"/>
      <c r="N494" s="39"/>
      <c r="O494" s="39"/>
      <c r="P494" s="39"/>
      <c r="Q494" s="39"/>
    </row>
    <row r="495" spans="1:17" s="9" customFormat="1" ht="16.5" customHeight="1">
      <c r="A495" s="42"/>
      <c r="B495" s="46"/>
      <c r="C495" s="46"/>
      <c r="D495" s="46"/>
      <c r="E495" s="46"/>
      <c r="F495" s="130"/>
      <c r="G495" s="347"/>
      <c r="H495" s="347"/>
      <c r="I495" s="46"/>
      <c r="J495" s="46"/>
      <c r="K495" s="46"/>
      <c r="L495" s="42"/>
      <c r="M495" s="44"/>
      <c r="N495" s="39"/>
      <c r="O495" s="39"/>
      <c r="P495" s="39"/>
      <c r="Q495" s="39"/>
    </row>
    <row r="496" spans="1:17" s="9" customFormat="1" ht="16.5" customHeight="1">
      <c r="A496" s="42"/>
      <c r="B496" s="46"/>
      <c r="C496" s="46"/>
      <c r="D496" s="46"/>
      <c r="E496" s="46"/>
      <c r="F496" s="130"/>
      <c r="G496" s="347"/>
      <c r="H496" s="347"/>
      <c r="I496" s="46"/>
      <c r="J496" s="46"/>
      <c r="K496" s="46"/>
      <c r="L496" s="42"/>
      <c r="M496" s="44"/>
      <c r="N496" s="39"/>
      <c r="O496" s="39"/>
      <c r="P496" s="39"/>
      <c r="Q496" s="39"/>
    </row>
    <row r="497" spans="1:17" s="9" customFormat="1" ht="16.5" customHeight="1">
      <c r="A497" s="42"/>
      <c r="B497" s="46"/>
      <c r="C497" s="46"/>
      <c r="D497" s="46"/>
      <c r="E497" s="46"/>
      <c r="F497" s="130"/>
      <c r="G497" s="347"/>
      <c r="H497" s="347"/>
      <c r="I497" s="46"/>
      <c r="J497" s="46"/>
      <c r="K497" s="46"/>
      <c r="L497" s="42"/>
      <c r="M497" s="44"/>
      <c r="N497" s="39"/>
      <c r="O497" s="39"/>
      <c r="P497" s="39"/>
      <c r="Q497" s="39"/>
    </row>
    <row r="498" spans="1:17" s="9" customFormat="1" ht="16.5" customHeight="1">
      <c r="A498" s="42"/>
      <c r="B498" s="46"/>
      <c r="C498" s="46"/>
      <c r="D498" s="46"/>
      <c r="E498" s="46"/>
      <c r="F498" s="130"/>
      <c r="G498" s="347"/>
      <c r="H498" s="347"/>
      <c r="I498" s="46"/>
      <c r="J498" s="46"/>
      <c r="K498" s="46"/>
      <c r="L498" s="42"/>
      <c r="M498" s="44"/>
      <c r="N498" s="39"/>
      <c r="O498" s="39"/>
      <c r="P498" s="39"/>
      <c r="Q498" s="39"/>
    </row>
    <row r="499" spans="1:17" s="9" customFormat="1" ht="16.5" customHeight="1">
      <c r="A499" s="42"/>
      <c r="B499" s="46"/>
      <c r="C499" s="46"/>
      <c r="D499" s="46"/>
      <c r="E499" s="46"/>
      <c r="F499" s="130"/>
      <c r="G499" s="347"/>
      <c r="H499" s="347"/>
      <c r="I499" s="46"/>
      <c r="J499" s="46"/>
      <c r="K499" s="46"/>
      <c r="L499" s="42"/>
      <c r="M499" s="44"/>
      <c r="N499" s="39"/>
      <c r="O499" s="39"/>
      <c r="P499" s="39"/>
      <c r="Q499" s="39"/>
    </row>
    <row r="500" spans="1:17" s="9" customFormat="1" ht="16.5" customHeight="1">
      <c r="A500" s="42"/>
      <c r="B500" s="46"/>
      <c r="C500" s="46"/>
      <c r="D500" s="46"/>
      <c r="E500" s="46"/>
      <c r="F500" s="130"/>
      <c r="G500" s="347"/>
      <c r="H500" s="347"/>
      <c r="I500" s="46"/>
      <c r="J500" s="46"/>
      <c r="K500" s="46"/>
      <c r="L500" s="42"/>
      <c r="M500" s="44"/>
      <c r="N500" s="39"/>
      <c r="O500" s="39"/>
      <c r="P500" s="39"/>
      <c r="Q500" s="39"/>
    </row>
    <row r="501" spans="1:17" s="9" customFormat="1" ht="16.5" customHeight="1">
      <c r="A501" s="42"/>
      <c r="B501" s="46"/>
      <c r="C501" s="46"/>
      <c r="D501" s="46"/>
      <c r="E501" s="46"/>
      <c r="F501" s="130"/>
      <c r="G501" s="347"/>
      <c r="H501" s="347"/>
      <c r="I501" s="46"/>
      <c r="J501" s="46"/>
      <c r="K501" s="46"/>
      <c r="L501" s="42"/>
      <c r="M501" s="44"/>
      <c r="N501" s="39"/>
      <c r="O501" s="39"/>
      <c r="P501" s="39"/>
      <c r="Q501" s="39"/>
    </row>
    <row r="502" spans="1:17" s="9" customFormat="1" ht="16.5" customHeight="1">
      <c r="A502" s="42"/>
      <c r="B502" s="46"/>
      <c r="C502" s="46"/>
      <c r="D502" s="46"/>
      <c r="E502" s="46"/>
      <c r="F502" s="130"/>
      <c r="G502" s="347"/>
      <c r="H502" s="347"/>
      <c r="I502" s="46"/>
      <c r="J502" s="46"/>
      <c r="K502" s="46"/>
      <c r="L502" s="42"/>
      <c r="M502" s="44"/>
      <c r="N502" s="39"/>
      <c r="O502" s="39"/>
      <c r="P502" s="39"/>
      <c r="Q502" s="39"/>
    </row>
    <row r="503" spans="1:17" s="9" customFormat="1" ht="16.5" customHeight="1">
      <c r="A503" s="42"/>
      <c r="B503" s="46"/>
      <c r="C503" s="46"/>
      <c r="D503" s="46"/>
      <c r="E503" s="46"/>
      <c r="F503" s="130"/>
      <c r="G503" s="347"/>
      <c r="H503" s="347"/>
      <c r="I503" s="46"/>
      <c r="J503" s="46"/>
      <c r="K503" s="46"/>
      <c r="L503" s="42"/>
      <c r="M503" s="44"/>
      <c r="N503" s="39"/>
      <c r="O503" s="39"/>
      <c r="P503" s="39"/>
      <c r="Q503" s="39"/>
    </row>
    <row r="504" spans="1:17" s="9" customFormat="1" ht="16.5" customHeight="1">
      <c r="A504" s="42"/>
      <c r="B504" s="46"/>
      <c r="C504" s="46"/>
      <c r="D504" s="46"/>
      <c r="E504" s="46"/>
      <c r="F504" s="130"/>
      <c r="G504" s="347"/>
      <c r="H504" s="347"/>
      <c r="I504" s="46"/>
      <c r="J504" s="46"/>
      <c r="K504" s="46"/>
      <c r="L504" s="42"/>
      <c r="M504" s="44"/>
      <c r="N504" s="39"/>
      <c r="O504" s="39"/>
      <c r="P504" s="39"/>
      <c r="Q504" s="39"/>
    </row>
    <row r="505" spans="1:17" s="9" customFormat="1" ht="16.5" customHeight="1">
      <c r="A505" s="42"/>
      <c r="B505" s="46"/>
      <c r="C505" s="46"/>
      <c r="D505" s="46"/>
      <c r="E505" s="46"/>
      <c r="F505" s="130"/>
      <c r="G505" s="347"/>
      <c r="H505" s="347"/>
      <c r="I505" s="46"/>
      <c r="J505" s="46"/>
      <c r="K505" s="46"/>
      <c r="L505" s="42"/>
      <c r="M505" s="44"/>
      <c r="N505" s="39"/>
      <c r="O505" s="39"/>
      <c r="P505" s="39"/>
      <c r="Q505" s="39"/>
    </row>
    <row r="506" spans="1:17" s="9" customFormat="1" ht="16.5" customHeight="1">
      <c r="A506" s="42"/>
      <c r="B506" s="46"/>
      <c r="C506" s="46"/>
      <c r="D506" s="46"/>
      <c r="E506" s="46"/>
      <c r="F506" s="130"/>
      <c r="G506" s="347"/>
      <c r="H506" s="347"/>
      <c r="I506" s="46"/>
      <c r="J506" s="46"/>
      <c r="K506" s="46"/>
      <c r="L506" s="42"/>
      <c r="M506" s="44"/>
      <c r="N506" s="39"/>
      <c r="O506" s="39"/>
      <c r="P506" s="39"/>
      <c r="Q506" s="39"/>
    </row>
    <row r="507" spans="1:17" s="9" customFormat="1" ht="16.5" customHeight="1">
      <c r="A507" s="42"/>
      <c r="B507" s="46"/>
      <c r="C507" s="46"/>
      <c r="D507" s="46"/>
      <c r="E507" s="46"/>
      <c r="F507" s="130"/>
      <c r="G507" s="347"/>
      <c r="H507" s="347"/>
      <c r="I507" s="46"/>
      <c r="J507" s="46"/>
      <c r="K507" s="46"/>
      <c r="L507" s="42"/>
      <c r="M507" s="44"/>
      <c r="N507" s="39"/>
      <c r="O507" s="39"/>
      <c r="P507" s="39"/>
      <c r="Q507" s="39"/>
    </row>
    <row r="508" spans="1:17" s="9" customFormat="1" ht="16.5" customHeight="1">
      <c r="A508" s="42"/>
      <c r="B508" s="46"/>
      <c r="C508" s="46"/>
      <c r="D508" s="46"/>
      <c r="E508" s="46"/>
      <c r="F508" s="130"/>
      <c r="G508" s="347"/>
      <c r="H508" s="347"/>
      <c r="I508" s="46"/>
      <c r="J508" s="46"/>
      <c r="K508" s="46"/>
      <c r="L508" s="42"/>
      <c r="M508" s="44"/>
      <c r="N508" s="39"/>
      <c r="O508" s="39"/>
      <c r="P508" s="39"/>
      <c r="Q508" s="39"/>
    </row>
    <row r="509" spans="1:17" s="9" customFormat="1" ht="16.5" customHeight="1">
      <c r="A509" s="42"/>
      <c r="B509" s="46"/>
      <c r="C509" s="46"/>
      <c r="D509" s="46"/>
      <c r="E509" s="46"/>
      <c r="F509" s="130"/>
      <c r="G509" s="347"/>
      <c r="H509" s="347"/>
      <c r="I509" s="46"/>
      <c r="J509" s="46"/>
      <c r="K509" s="46"/>
      <c r="L509" s="42"/>
      <c r="M509" s="44"/>
      <c r="N509" s="39"/>
      <c r="O509" s="39"/>
      <c r="P509" s="39"/>
      <c r="Q509" s="39"/>
    </row>
    <row r="510" spans="1:17" s="9" customFormat="1" ht="16.5" customHeight="1">
      <c r="A510" s="42"/>
      <c r="B510" s="46"/>
      <c r="C510" s="46"/>
      <c r="D510" s="46"/>
      <c r="E510" s="46"/>
      <c r="F510" s="130"/>
      <c r="G510" s="347"/>
      <c r="H510" s="347"/>
      <c r="I510" s="46"/>
      <c r="J510" s="46"/>
      <c r="K510" s="46"/>
      <c r="L510" s="42"/>
      <c r="M510" s="44"/>
      <c r="N510" s="39"/>
      <c r="O510" s="39"/>
      <c r="P510" s="39"/>
      <c r="Q510" s="39"/>
    </row>
    <row r="511" spans="1:17" s="9" customFormat="1" ht="16.5" customHeight="1">
      <c r="A511" s="42"/>
      <c r="B511" s="46"/>
      <c r="C511" s="46"/>
      <c r="D511" s="46"/>
      <c r="E511" s="46"/>
      <c r="F511" s="130"/>
      <c r="G511" s="347"/>
      <c r="H511" s="347"/>
      <c r="I511" s="46"/>
      <c r="J511" s="46"/>
      <c r="K511" s="46"/>
      <c r="L511" s="42"/>
      <c r="M511" s="44"/>
      <c r="N511" s="39"/>
      <c r="O511" s="39"/>
      <c r="P511" s="39"/>
      <c r="Q511" s="39"/>
    </row>
    <row r="512" spans="1:17" s="9" customFormat="1" ht="16.5" customHeight="1">
      <c r="A512" s="42"/>
      <c r="B512" s="46"/>
      <c r="C512" s="46"/>
      <c r="D512" s="46"/>
      <c r="E512" s="46"/>
      <c r="F512" s="130"/>
      <c r="G512" s="347"/>
      <c r="H512" s="347"/>
      <c r="I512" s="46"/>
      <c r="J512" s="46"/>
      <c r="K512" s="46"/>
      <c r="L512" s="42"/>
      <c r="M512" s="44"/>
      <c r="N512" s="39"/>
      <c r="O512" s="39"/>
      <c r="P512" s="39"/>
      <c r="Q512" s="39"/>
    </row>
    <row r="513" spans="1:17" s="9" customFormat="1" ht="16.5" customHeight="1">
      <c r="A513" s="42"/>
      <c r="B513" s="46"/>
      <c r="C513" s="46"/>
      <c r="D513" s="46"/>
      <c r="E513" s="46"/>
      <c r="F513" s="130"/>
      <c r="G513" s="347"/>
      <c r="H513" s="347"/>
      <c r="I513" s="46"/>
      <c r="J513" s="46"/>
      <c r="K513" s="46"/>
      <c r="L513" s="42"/>
      <c r="M513" s="44"/>
      <c r="N513" s="39"/>
      <c r="O513" s="39"/>
      <c r="P513" s="39"/>
      <c r="Q513" s="39"/>
    </row>
    <row r="514" spans="1:17" s="9" customFormat="1" ht="16.5" customHeight="1">
      <c r="A514" s="42"/>
      <c r="B514" s="46"/>
      <c r="C514" s="46"/>
      <c r="D514" s="46"/>
      <c r="E514" s="46"/>
      <c r="F514" s="130"/>
      <c r="G514" s="347"/>
      <c r="H514" s="347"/>
      <c r="I514" s="46"/>
      <c r="J514" s="46"/>
      <c r="K514" s="46"/>
      <c r="L514" s="42"/>
      <c r="M514" s="44"/>
      <c r="N514" s="39"/>
      <c r="O514" s="39"/>
      <c r="P514" s="39"/>
      <c r="Q514" s="39"/>
    </row>
    <row r="515" spans="1:17" s="9" customFormat="1" ht="16.5" customHeight="1">
      <c r="A515" s="42"/>
      <c r="B515" s="46"/>
      <c r="C515" s="46"/>
      <c r="D515" s="46"/>
      <c r="E515" s="46"/>
      <c r="F515" s="130"/>
      <c r="G515" s="347"/>
      <c r="H515" s="347"/>
      <c r="I515" s="46"/>
      <c r="J515" s="46"/>
      <c r="K515" s="46"/>
      <c r="L515" s="42"/>
      <c r="M515" s="44"/>
      <c r="N515" s="39"/>
      <c r="O515" s="39"/>
      <c r="P515" s="39"/>
      <c r="Q515" s="39"/>
    </row>
    <row r="516" spans="1:17" s="9" customFormat="1" ht="16.5" customHeight="1">
      <c r="A516" s="42"/>
      <c r="B516" s="46"/>
      <c r="C516" s="46"/>
      <c r="D516" s="46"/>
      <c r="E516" s="46"/>
      <c r="F516" s="130"/>
      <c r="G516" s="347"/>
      <c r="H516" s="347"/>
      <c r="I516" s="46"/>
      <c r="J516" s="46"/>
      <c r="K516" s="46"/>
      <c r="L516" s="42"/>
      <c r="M516" s="44"/>
      <c r="N516" s="39"/>
      <c r="O516" s="39"/>
      <c r="P516" s="39"/>
      <c r="Q516" s="39"/>
    </row>
    <row r="517" spans="1:17" s="9" customFormat="1" ht="16.5" customHeight="1">
      <c r="A517" s="42"/>
      <c r="B517" s="46"/>
      <c r="C517" s="46"/>
      <c r="D517" s="46"/>
      <c r="E517" s="46"/>
      <c r="F517" s="130"/>
      <c r="G517" s="347"/>
      <c r="H517" s="347"/>
      <c r="I517" s="46"/>
      <c r="J517" s="46"/>
      <c r="K517" s="46"/>
      <c r="L517" s="42"/>
      <c r="M517" s="44"/>
      <c r="N517" s="39"/>
      <c r="O517" s="39"/>
      <c r="P517" s="39"/>
      <c r="Q517" s="39"/>
    </row>
    <row r="518" spans="1:17" s="9" customFormat="1" ht="16.5" customHeight="1">
      <c r="A518" s="42"/>
      <c r="B518" s="46"/>
      <c r="C518" s="46"/>
      <c r="D518" s="46"/>
      <c r="E518" s="46"/>
      <c r="F518" s="130"/>
      <c r="G518" s="347"/>
      <c r="H518" s="347"/>
      <c r="I518" s="46"/>
      <c r="J518" s="46"/>
      <c r="K518" s="46"/>
      <c r="L518" s="42"/>
      <c r="M518" s="44"/>
      <c r="N518" s="39"/>
      <c r="O518" s="39"/>
      <c r="P518" s="39"/>
      <c r="Q518" s="39"/>
    </row>
    <row r="519" spans="1:17" s="9" customFormat="1" ht="16.5" customHeight="1">
      <c r="A519" s="42"/>
      <c r="B519" s="46"/>
      <c r="C519" s="46"/>
      <c r="D519" s="46"/>
      <c r="E519" s="46"/>
      <c r="F519" s="130"/>
      <c r="G519" s="347"/>
      <c r="H519" s="347"/>
      <c r="I519" s="46"/>
      <c r="J519" s="46"/>
      <c r="K519" s="46"/>
      <c r="L519" s="42"/>
      <c r="M519" s="44"/>
      <c r="N519" s="39"/>
      <c r="O519" s="39"/>
      <c r="P519" s="39"/>
      <c r="Q519" s="39"/>
    </row>
    <row r="520" spans="1:17" s="9" customFormat="1" ht="16.5" customHeight="1">
      <c r="A520" s="42"/>
      <c r="B520" s="46"/>
      <c r="C520" s="46"/>
      <c r="D520" s="46"/>
      <c r="E520" s="46"/>
      <c r="F520" s="130"/>
      <c r="G520" s="347"/>
      <c r="H520" s="347"/>
      <c r="I520" s="46"/>
      <c r="J520" s="46"/>
      <c r="K520" s="46"/>
      <c r="L520" s="42"/>
      <c r="M520" s="44"/>
      <c r="N520" s="39"/>
      <c r="O520" s="39"/>
      <c r="P520" s="39"/>
      <c r="Q520" s="39"/>
    </row>
    <row r="521" spans="1:17" s="9" customFormat="1" ht="16.5" customHeight="1">
      <c r="A521" s="42"/>
      <c r="B521" s="46"/>
      <c r="C521" s="46"/>
      <c r="D521" s="46"/>
      <c r="E521" s="46"/>
      <c r="F521" s="130"/>
      <c r="G521" s="347"/>
      <c r="H521" s="347"/>
      <c r="I521" s="46"/>
      <c r="J521" s="46"/>
      <c r="K521" s="46"/>
      <c r="L521" s="42"/>
      <c r="M521" s="44"/>
      <c r="N521" s="39"/>
      <c r="O521" s="39"/>
      <c r="P521" s="39"/>
      <c r="Q521" s="39"/>
    </row>
    <row r="522" spans="1:17" s="9" customFormat="1" ht="16.5" customHeight="1">
      <c r="A522" s="42"/>
      <c r="B522" s="46"/>
      <c r="C522" s="46"/>
      <c r="D522" s="46"/>
      <c r="E522" s="46"/>
      <c r="F522" s="130"/>
      <c r="G522" s="347"/>
      <c r="H522" s="347"/>
      <c r="I522" s="46"/>
      <c r="J522" s="46"/>
      <c r="K522" s="46"/>
      <c r="L522" s="42"/>
      <c r="M522" s="44"/>
      <c r="N522" s="39"/>
      <c r="O522" s="39"/>
      <c r="P522" s="39"/>
      <c r="Q522" s="39"/>
    </row>
    <row r="523" spans="1:17" s="9" customFormat="1" ht="16.5" customHeight="1">
      <c r="A523" s="42"/>
      <c r="B523" s="46"/>
      <c r="C523" s="46"/>
      <c r="D523" s="46"/>
      <c r="E523" s="46"/>
      <c r="F523" s="130"/>
      <c r="G523" s="347"/>
      <c r="H523" s="347"/>
      <c r="I523" s="46"/>
      <c r="J523" s="46"/>
      <c r="K523" s="46"/>
      <c r="L523" s="42"/>
      <c r="M523" s="44"/>
      <c r="N523" s="39"/>
      <c r="O523" s="39"/>
      <c r="P523" s="39"/>
      <c r="Q523" s="39"/>
    </row>
    <row r="524" spans="1:17" s="9" customFormat="1" ht="16.5" customHeight="1">
      <c r="A524" s="42"/>
      <c r="B524" s="46"/>
      <c r="C524" s="46"/>
      <c r="D524" s="46"/>
      <c r="E524" s="46"/>
      <c r="F524" s="130"/>
      <c r="G524" s="347"/>
      <c r="H524" s="347"/>
      <c r="I524" s="46"/>
      <c r="J524" s="46"/>
      <c r="K524" s="46"/>
      <c r="L524" s="42"/>
      <c r="M524" s="44"/>
      <c r="N524" s="39"/>
      <c r="O524" s="39"/>
      <c r="P524" s="39"/>
      <c r="Q524" s="39"/>
    </row>
    <row r="525" spans="1:17" s="9" customFormat="1" ht="16.5" customHeight="1">
      <c r="A525" s="42"/>
      <c r="B525" s="46"/>
      <c r="C525" s="46"/>
      <c r="D525" s="46"/>
      <c r="E525" s="46"/>
      <c r="F525" s="130"/>
      <c r="G525" s="347"/>
      <c r="H525" s="347"/>
      <c r="I525" s="46"/>
      <c r="J525" s="46"/>
      <c r="K525" s="46"/>
      <c r="L525" s="42"/>
      <c r="M525" s="44"/>
      <c r="N525" s="39"/>
      <c r="O525" s="39"/>
      <c r="P525" s="39"/>
      <c r="Q525" s="39"/>
    </row>
    <row r="526" spans="1:17" s="9" customFormat="1" ht="16.5" customHeight="1">
      <c r="A526" s="42"/>
      <c r="B526" s="46"/>
      <c r="C526" s="46"/>
      <c r="D526" s="46"/>
      <c r="E526" s="46"/>
      <c r="F526" s="130"/>
      <c r="G526" s="347"/>
      <c r="H526" s="347"/>
      <c r="I526" s="46"/>
      <c r="J526" s="46"/>
      <c r="K526" s="46"/>
      <c r="L526" s="42"/>
      <c r="M526" s="44"/>
      <c r="N526" s="39"/>
      <c r="O526" s="39"/>
      <c r="P526" s="39"/>
      <c r="Q526" s="39"/>
    </row>
    <row r="527" spans="1:17" s="9" customFormat="1" ht="16.5" customHeight="1">
      <c r="A527" s="42"/>
      <c r="B527" s="46"/>
      <c r="C527" s="46"/>
      <c r="D527" s="46"/>
      <c r="E527" s="46"/>
      <c r="F527" s="130"/>
      <c r="G527" s="347"/>
      <c r="H527" s="347"/>
      <c r="I527" s="46"/>
      <c r="J527" s="46"/>
      <c r="K527" s="46"/>
      <c r="L527" s="42"/>
      <c r="M527" s="44"/>
      <c r="N527" s="39"/>
      <c r="O527" s="39"/>
      <c r="P527" s="39"/>
      <c r="Q527" s="39"/>
    </row>
    <row r="528" spans="1:17" s="9" customFormat="1" ht="16.5" customHeight="1">
      <c r="A528" s="42"/>
      <c r="B528" s="46"/>
      <c r="C528" s="46"/>
      <c r="D528" s="46"/>
      <c r="E528" s="46"/>
      <c r="F528" s="130"/>
      <c r="G528" s="347"/>
      <c r="H528" s="347"/>
      <c r="I528" s="46"/>
      <c r="J528" s="46"/>
      <c r="K528" s="46"/>
      <c r="L528" s="42"/>
      <c r="M528" s="44"/>
      <c r="N528" s="39"/>
      <c r="O528" s="39"/>
      <c r="P528" s="39"/>
      <c r="Q528" s="39"/>
    </row>
    <row r="529" spans="1:17" s="9" customFormat="1" ht="16.5" customHeight="1">
      <c r="A529" s="42"/>
      <c r="B529" s="46"/>
      <c r="C529" s="46"/>
      <c r="D529" s="46"/>
      <c r="E529" s="46"/>
      <c r="F529" s="130"/>
      <c r="G529" s="347"/>
      <c r="H529" s="347"/>
      <c r="I529" s="46"/>
      <c r="J529" s="46"/>
      <c r="K529" s="46"/>
      <c r="L529" s="42"/>
      <c r="M529" s="44"/>
      <c r="N529" s="39"/>
      <c r="O529" s="39"/>
      <c r="P529" s="39"/>
      <c r="Q529" s="39"/>
    </row>
    <row r="530" spans="1:17" s="9" customFormat="1" ht="16.5" customHeight="1">
      <c r="A530" s="42"/>
      <c r="B530" s="46"/>
      <c r="C530" s="46"/>
      <c r="D530" s="46"/>
      <c r="E530" s="46"/>
      <c r="F530" s="130"/>
      <c r="G530" s="347"/>
      <c r="H530" s="347"/>
      <c r="I530" s="46"/>
      <c r="J530" s="46"/>
      <c r="K530" s="46"/>
      <c r="L530" s="42"/>
      <c r="M530" s="44"/>
      <c r="N530" s="39"/>
      <c r="O530" s="39"/>
      <c r="P530" s="39"/>
      <c r="Q530" s="39"/>
    </row>
    <row r="531" spans="1:17" s="9" customFormat="1" ht="16.5" customHeight="1">
      <c r="A531" s="42"/>
      <c r="B531" s="46"/>
      <c r="C531" s="46"/>
      <c r="D531" s="46"/>
      <c r="E531" s="46"/>
      <c r="F531" s="130"/>
      <c r="G531" s="347"/>
      <c r="H531" s="347"/>
      <c r="I531" s="46"/>
      <c r="J531" s="46"/>
      <c r="K531" s="46"/>
      <c r="L531" s="42"/>
      <c r="M531" s="44"/>
      <c r="N531" s="39"/>
      <c r="O531" s="39"/>
      <c r="P531" s="39"/>
      <c r="Q531" s="39"/>
    </row>
    <row r="532" spans="1:17" s="9" customFormat="1" ht="16.5" customHeight="1">
      <c r="A532" s="42"/>
      <c r="B532" s="46"/>
      <c r="C532" s="46"/>
      <c r="D532" s="46"/>
      <c r="E532" s="46"/>
      <c r="F532" s="130"/>
      <c r="G532" s="347"/>
      <c r="H532" s="347"/>
      <c r="I532" s="46"/>
      <c r="J532" s="46"/>
      <c r="K532" s="46"/>
      <c r="L532" s="42"/>
      <c r="M532" s="44"/>
      <c r="N532" s="39"/>
      <c r="O532" s="39"/>
      <c r="P532" s="39"/>
      <c r="Q532" s="39"/>
    </row>
    <row r="533" spans="1:17" s="9" customFormat="1" ht="16.5" customHeight="1">
      <c r="A533" s="42"/>
      <c r="B533" s="46"/>
      <c r="C533" s="46"/>
      <c r="D533" s="46"/>
      <c r="E533" s="46"/>
      <c r="F533" s="130"/>
      <c r="G533" s="347"/>
      <c r="H533" s="347"/>
      <c r="I533" s="46"/>
      <c r="J533" s="46"/>
      <c r="K533" s="46"/>
      <c r="L533" s="42"/>
      <c r="M533" s="44"/>
      <c r="N533" s="39"/>
      <c r="O533" s="39"/>
      <c r="P533" s="39"/>
      <c r="Q533" s="39"/>
    </row>
    <row r="534" spans="1:17" s="9" customFormat="1" ht="16.5" customHeight="1">
      <c r="A534" s="42"/>
      <c r="B534" s="46"/>
      <c r="C534" s="46"/>
      <c r="D534" s="46"/>
      <c r="E534" s="46"/>
      <c r="F534" s="130"/>
      <c r="G534" s="347"/>
      <c r="H534" s="347"/>
      <c r="I534" s="46"/>
      <c r="J534" s="46"/>
      <c r="K534" s="46"/>
      <c r="L534" s="42"/>
      <c r="M534" s="44"/>
      <c r="N534" s="39"/>
      <c r="O534" s="39"/>
      <c r="P534" s="39"/>
      <c r="Q534" s="39"/>
    </row>
    <row r="535" spans="1:17" s="9" customFormat="1" ht="16.5" customHeight="1">
      <c r="A535" s="42"/>
      <c r="B535" s="46"/>
      <c r="C535" s="46"/>
      <c r="D535" s="46"/>
      <c r="E535" s="46"/>
      <c r="F535" s="130"/>
      <c r="G535" s="347"/>
      <c r="H535" s="347"/>
      <c r="I535" s="46"/>
      <c r="J535" s="46"/>
      <c r="K535" s="46"/>
      <c r="L535" s="42"/>
      <c r="M535" s="44"/>
      <c r="N535" s="39"/>
      <c r="O535" s="39"/>
      <c r="P535" s="39"/>
      <c r="Q535" s="39"/>
    </row>
    <row r="536" spans="1:17" s="9" customFormat="1" ht="16.5" customHeight="1">
      <c r="A536" s="42"/>
      <c r="B536" s="46"/>
      <c r="C536" s="46"/>
      <c r="D536" s="46"/>
      <c r="E536" s="46"/>
      <c r="F536" s="130"/>
      <c r="G536" s="347"/>
      <c r="H536" s="347"/>
      <c r="I536" s="46"/>
      <c r="J536" s="46"/>
      <c r="K536" s="46"/>
      <c r="L536" s="42"/>
      <c r="M536" s="44"/>
      <c r="N536" s="39"/>
      <c r="O536" s="39"/>
      <c r="P536" s="39"/>
      <c r="Q536" s="39"/>
    </row>
    <row r="537" spans="1:17" s="9" customFormat="1" ht="16.5" customHeight="1">
      <c r="A537" s="42"/>
      <c r="B537" s="46"/>
      <c r="C537" s="46"/>
      <c r="D537" s="46"/>
      <c r="E537" s="46"/>
      <c r="F537" s="130"/>
      <c r="G537" s="347"/>
      <c r="H537" s="347"/>
      <c r="I537" s="46"/>
      <c r="J537" s="46"/>
      <c r="K537" s="46"/>
      <c r="L537" s="42"/>
      <c r="M537" s="44"/>
      <c r="N537" s="39"/>
      <c r="O537" s="39"/>
      <c r="P537" s="39"/>
      <c r="Q537" s="39"/>
    </row>
    <row r="538" spans="1:17" s="9" customFormat="1" ht="16.5" customHeight="1">
      <c r="A538" s="42"/>
      <c r="B538" s="46"/>
      <c r="C538" s="46"/>
      <c r="D538" s="46"/>
      <c r="E538" s="46"/>
      <c r="F538" s="130"/>
      <c r="G538" s="347"/>
      <c r="H538" s="347"/>
      <c r="I538" s="46"/>
      <c r="J538" s="46"/>
      <c r="K538" s="46"/>
      <c r="L538" s="42"/>
      <c r="M538" s="44"/>
      <c r="N538" s="39"/>
      <c r="O538" s="39"/>
      <c r="P538" s="39"/>
      <c r="Q538" s="39"/>
    </row>
    <row r="539" spans="1:17" s="9" customFormat="1" ht="16.5" customHeight="1">
      <c r="A539" s="42"/>
      <c r="B539" s="46"/>
      <c r="C539" s="46"/>
      <c r="D539" s="46"/>
      <c r="E539" s="46"/>
      <c r="F539" s="130"/>
      <c r="G539" s="347"/>
      <c r="H539" s="347"/>
      <c r="I539" s="46"/>
      <c r="J539" s="46"/>
      <c r="K539" s="46"/>
      <c r="L539" s="42"/>
      <c r="M539" s="44"/>
      <c r="N539" s="39"/>
      <c r="O539" s="39"/>
      <c r="P539" s="39"/>
      <c r="Q539" s="39"/>
    </row>
    <row r="540" spans="1:17" s="9" customFormat="1" ht="16.5" customHeight="1">
      <c r="A540" s="42"/>
      <c r="B540" s="46"/>
      <c r="C540" s="46"/>
      <c r="D540" s="46"/>
      <c r="E540" s="46"/>
      <c r="F540" s="130"/>
      <c r="G540" s="347"/>
      <c r="H540" s="347"/>
      <c r="I540" s="46"/>
      <c r="J540" s="46"/>
      <c r="K540" s="46"/>
      <c r="L540" s="42"/>
      <c r="M540" s="44"/>
      <c r="N540" s="39"/>
      <c r="O540" s="39"/>
      <c r="P540" s="39"/>
      <c r="Q540" s="39"/>
    </row>
    <row r="541" spans="1:17" s="9" customFormat="1" ht="16.5" customHeight="1">
      <c r="A541" s="42"/>
      <c r="B541" s="46"/>
      <c r="C541" s="46"/>
      <c r="D541" s="46"/>
      <c r="E541" s="46"/>
      <c r="F541" s="130"/>
      <c r="G541" s="347"/>
      <c r="H541" s="347"/>
      <c r="I541" s="46"/>
      <c r="J541" s="46"/>
      <c r="K541" s="46"/>
      <c r="L541" s="42"/>
      <c r="M541" s="44"/>
      <c r="N541" s="39"/>
      <c r="O541" s="39"/>
      <c r="P541" s="39"/>
      <c r="Q541" s="39"/>
    </row>
    <row r="542" spans="1:17" s="9" customFormat="1" ht="16.5" customHeight="1">
      <c r="A542" s="42"/>
      <c r="B542" s="46"/>
      <c r="C542" s="46"/>
      <c r="D542" s="46"/>
      <c r="E542" s="46"/>
      <c r="F542" s="130"/>
      <c r="G542" s="347"/>
      <c r="H542" s="347"/>
      <c r="I542" s="46"/>
      <c r="J542" s="46"/>
      <c r="K542" s="46"/>
      <c r="L542" s="42"/>
      <c r="M542" s="44"/>
      <c r="N542" s="39"/>
      <c r="O542" s="39"/>
      <c r="P542" s="39"/>
      <c r="Q542" s="39"/>
    </row>
    <row r="543" spans="1:17" s="9" customFormat="1" ht="16.5" customHeight="1">
      <c r="A543" s="42"/>
      <c r="B543" s="46"/>
      <c r="C543" s="46"/>
      <c r="D543" s="46"/>
      <c r="E543" s="46"/>
      <c r="F543" s="130"/>
      <c r="G543" s="347"/>
      <c r="H543" s="347"/>
      <c r="I543" s="46"/>
      <c r="J543" s="46"/>
      <c r="K543" s="46"/>
      <c r="L543" s="42"/>
      <c r="M543" s="44"/>
      <c r="N543" s="39"/>
      <c r="O543" s="39"/>
      <c r="P543" s="39"/>
      <c r="Q543" s="39"/>
    </row>
    <row r="544" spans="1:17" s="9" customFormat="1" ht="16.5" customHeight="1">
      <c r="A544" s="42"/>
      <c r="B544" s="46"/>
      <c r="C544" s="46"/>
      <c r="D544" s="46"/>
      <c r="E544" s="46"/>
      <c r="F544" s="130"/>
      <c r="G544" s="347"/>
      <c r="H544" s="347"/>
      <c r="I544" s="46"/>
      <c r="J544" s="46"/>
      <c r="K544" s="46"/>
      <c r="L544" s="42"/>
      <c r="M544" s="44"/>
      <c r="N544" s="39"/>
      <c r="O544" s="39"/>
      <c r="P544" s="39"/>
      <c r="Q544" s="39"/>
    </row>
    <row r="545" spans="1:17" s="9" customFormat="1" ht="16.5" customHeight="1">
      <c r="A545" s="42"/>
      <c r="B545" s="46"/>
      <c r="C545" s="46"/>
      <c r="D545" s="46"/>
      <c r="E545" s="46"/>
      <c r="F545" s="130"/>
      <c r="G545" s="347"/>
      <c r="H545" s="347"/>
      <c r="I545" s="46"/>
      <c r="J545" s="46"/>
      <c r="K545" s="46"/>
      <c r="L545" s="42"/>
      <c r="M545" s="44"/>
      <c r="N545" s="39"/>
      <c r="O545" s="39"/>
      <c r="P545" s="39"/>
      <c r="Q545" s="39"/>
    </row>
    <row r="546" spans="1:17" s="9" customFormat="1" ht="16.5" customHeight="1">
      <c r="A546" s="42"/>
      <c r="B546" s="46"/>
      <c r="C546" s="46"/>
      <c r="D546" s="46"/>
      <c r="E546" s="46"/>
      <c r="F546" s="130"/>
      <c r="G546" s="347"/>
      <c r="H546" s="347"/>
      <c r="I546" s="46"/>
      <c r="J546" s="46"/>
      <c r="K546" s="46"/>
      <c r="L546" s="42"/>
      <c r="M546" s="44"/>
      <c r="N546" s="39"/>
      <c r="O546" s="39"/>
      <c r="P546" s="39"/>
      <c r="Q546" s="39"/>
    </row>
    <row r="547" spans="1:17" s="9" customFormat="1" ht="16.5" customHeight="1">
      <c r="A547" s="42"/>
      <c r="B547" s="46"/>
      <c r="C547" s="46"/>
      <c r="D547" s="46"/>
      <c r="E547" s="46"/>
      <c r="F547" s="130"/>
      <c r="G547" s="347"/>
      <c r="H547" s="347"/>
      <c r="I547" s="46"/>
      <c r="J547" s="46"/>
      <c r="K547" s="46"/>
      <c r="L547" s="42"/>
      <c r="M547" s="44"/>
      <c r="N547" s="39"/>
      <c r="O547" s="39"/>
      <c r="P547" s="39"/>
      <c r="Q547" s="39"/>
    </row>
    <row r="548" spans="1:17" s="9" customFormat="1" ht="16.5" customHeight="1">
      <c r="A548" s="42"/>
      <c r="B548" s="46"/>
      <c r="C548" s="46"/>
      <c r="D548" s="46"/>
      <c r="E548" s="46"/>
      <c r="F548" s="130"/>
      <c r="G548" s="347"/>
      <c r="H548" s="347"/>
      <c r="I548" s="46"/>
      <c r="J548" s="46"/>
      <c r="K548" s="46"/>
      <c r="L548" s="42"/>
      <c r="M548" s="44"/>
      <c r="N548" s="39"/>
      <c r="O548" s="39"/>
      <c r="P548" s="39"/>
      <c r="Q548" s="39"/>
    </row>
    <row r="549" spans="1:17" s="9" customFormat="1" ht="16.5" customHeight="1">
      <c r="A549" s="42"/>
      <c r="B549" s="46"/>
      <c r="C549" s="46"/>
      <c r="D549" s="46"/>
      <c r="E549" s="46"/>
      <c r="F549" s="130"/>
      <c r="G549" s="347"/>
      <c r="H549" s="347"/>
      <c r="I549" s="46"/>
      <c r="J549" s="46"/>
      <c r="K549" s="46"/>
      <c r="L549" s="42"/>
      <c r="M549" s="44"/>
      <c r="N549" s="39"/>
      <c r="O549" s="39"/>
      <c r="P549" s="39"/>
      <c r="Q549" s="39"/>
    </row>
    <row r="550" spans="1:17" s="9" customFormat="1" ht="16.5" customHeight="1">
      <c r="A550" s="42"/>
      <c r="B550" s="46"/>
      <c r="C550" s="46"/>
      <c r="D550" s="46"/>
      <c r="E550" s="46"/>
      <c r="F550" s="130"/>
      <c r="G550" s="347"/>
      <c r="H550" s="347"/>
      <c r="I550" s="46"/>
      <c r="J550" s="46"/>
      <c r="K550" s="46"/>
      <c r="L550" s="42"/>
      <c r="M550" s="44"/>
      <c r="N550" s="39"/>
      <c r="O550" s="39"/>
      <c r="P550" s="39"/>
      <c r="Q550" s="39"/>
    </row>
    <row r="551" spans="1:17" s="9" customFormat="1" ht="16.5" customHeight="1">
      <c r="A551" s="42"/>
      <c r="B551" s="46"/>
      <c r="C551" s="46"/>
      <c r="D551" s="46"/>
      <c r="E551" s="46"/>
      <c r="F551" s="130"/>
      <c r="G551" s="347"/>
      <c r="H551" s="347"/>
      <c r="I551" s="46"/>
      <c r="J551" s="46"/>
      <c r="K551" s="46"/>
      <c r="L551" s="42"/>
      <c r="M551" s="44"/>
      <c r="N551" s="39"/>
      <c r="O551" s="39"/>
      <c r="P551" s="39"/>
      <c r="Q551" s="39"/>
    </row>
    <row r="552" spans="1:17" s="9" customFormat="1" ht="16.5" customHeight="1">
      <c r="A552" s="42"/>
      <c r="B552" s="46"/>
      <c r="C552" s="46"/>
      <c r="D552" s="46"/>
      <c r="E552" s="46"/>
      <c r="F552" s="130"/>
      <c r="G552" s="347"/>
      <c r="H552" s="347"/>
      <c r="I552" s="46"/>
      <c r="J552" s="46"/>
      <c r="K552" s="46"/>
      <c r="L552" s="42"/>
      <c r="M552" s="44"/>
      <c r="N552" s="39"/>
      <c r="O552" s="39"/>
      <c r="P552" s="39"/>
      <c r="Q552" s="39"/>
    </row>
    <row r="553" spans="1:17" s="9" customFormat="1" ht="16.5" customHeight="1">
      <c r="A553" s="42"/>
      <c r="B553" s="46"/>
      <c r="C553" s="46"/>
      <c r="D553" s="46"/>
      <c r="E553" s="46"/>
      <c r="F553" s="130"/>
      <c r="G553" s="347"/>
      <c r="H553" s="347"/>
      <c r="I553" s="46"/>
      <c r="J553" s="46"/>
      <c r="K553" s="46"/>
      <c r="L553" s="42"/>
      <c r="M553" s="44"/>
      <c r="N553" s="39"/>
      <c r="O553" s="39"/>
      <c r="P553" s="39"/>
      <c r="Q553" s="39"/>
    </row>
    <row r="554" spans="1:17" s="9" customFormat="1" ht="16.5" customHeight="1">
      <c r="A554" s="42"/>
      <c r="B554" s="46"/>
      <c r="C554" s="46"/>
      <c r="D554" s="46"/>
      <c r="E554" s="46"/>
      <c r="F554" s="130"/>
      <c r="G554" s="347"/>
      <c r="H554" s="347"/>
      <c r="I554" s="46"/>
      <c r="J554" s="46"/>
      <c r="K554" s="46"/>
      <c r="L554" s="42"/>
      <c r="M554" s="44"/>
      <c r="N554" s="39"/>
      <c r="O554" s="39"/>
      <c r="P554" s="39"/>
      <c r="Q554" s="39"/>
    </row>
    <row r="555" spans="1:17" s="9" customFormat="1" ht="16.5" customHeight="1">
      <c r="A555" s="42"/>
      <c r="B555" s="46"/>
      <c r="C555" s="46"/>
      <c r="D555" s="46"/>
      <c r="E555" s="46"/>
      <c r="F555" s="130"/>
      <c r="G555" s="347"/>
      <c r="H555" s="347"/>
      <c r="I555" s="46"/>
      <c r="J555" s="46"/>
      <c r="K555" s="46"/>
      <c r="L555" s="42"/>
      <c r="M555" s="44"/>
      <c r="N555" s="39"/>
      <c r="O555" s="39"/>
      <c r="P555" s="39"/>
      <c r="Q555" s="39"/>
    </row>
    <row r="556" spans="1:17" s="9" customFormat="1" ht="16.5" customHeight="1">
      <c r="A556" s="42"/>
      <c r="B556" s="46"/>
      <c r="C556" s="46"/>
      <c r="D556" s="46"/>
      <c r="E556" s="46"/>
      <c r="F556" s="130"/>
      <c r="G556" s="347"/>
      <c r="H556" s="347"/>
      <c r="I556" s="46"/>
      <c r="J556" s="46"/>
      <c r="K556" s="46"/>
      <c r="L556" s="42"/>
      <c r="M556" s="44"/>
      <c r="N556" s="39"/>
      <c r="O556" s="39"/>
      <c r="P556" s="39"/>
      <c r="Q556" s="39"/>
    </row>
    <row r="557" spans="1:17" s="9" customFormat="1" ht="16.5" customHeight="1">
      <c r="A557" s="42"/>
      <c r="B557" s="46"/>
      <c r="C557" s="46"/>
      <c r="D557" s="46"/>
      <c r="E557" s="46"/>
      <c r="F557" s="130"/>
      <c r="G557" s="347"/>
      <c r="H557" s="347"/>
      <c r="I557" s="46"/>
      <c r="J557" s="46"/>
      <c r="K557" s="46"/>
      <c r="L557" s="42"/>
      <c r="M557" s="44"/>
      <c r="N557" s="39"/>
      <c r="O557" s="39"/>
      <c r="P557" s="39"/>
      <c r="Q557" s="39"/>
    </row>
    <row r="558" spans="1:17" s="9" customFormat="1" ht="16.5" customHeight="1">
      <c r="A558" s="42"/>
      <c r="B558" s="46"/>
      <c r="C558" s="46"/>
      <c r="D558" s="46"/>
      <c r="E558" s="46"/>
      <c r="F558" s="130"/>
      <c r="G558" s="347"/>
      <c r="H558" s="347"/>
      <c r="I558" s="46"/>
      <c r="J558" s="46"/>
      <c r="K558" s="46"/>
      <c r="L558" s="42"/>
      <c r="M558" s="44"/>
      <c r="N558" s="39"/>
      <c r="O558" s="39"/>
      <c r="P558" s="39"/>
      <c r="Q558" s="39"/>
    </row>
    <row r="559" spans="1:17" s="9" customFormat="1" ht="16.5" customHeight="1">
      <c r="A559" s="42"/>
      <c r="B559" s="46"/>
      <c r="C559" s="46"/>
      <c r="D559" s="46"/>
      <c r="E559" s="46"/>
      <c r="F559" s="130"/>
      <c r="G559" s="347"/>
      <c r="H559" s="347"/>
      <c r="I559" s="46"/>
      <c r="J559" s="46"/>
      <c r="K559" s="46"/>
      <c r="L559" s="42"/>
      <c r="M559" s="44"/>
      <c r="N559" s="39"/>
      <c r="O559" s="39"/>
      <c r="P559" s="39"/>
      <c r="Q559" s="39"/>
    </row>
    <row r="560" spans="1:17" s="9" customFormat="1" ht="16.5" customHeight="1">
      <c r="A560" s="42"/>
      <c r="B560" s="46"/>
      <c r="C560" s="46"/>
      <c r="D560" s="46"/>
      <c r="E560" s="46"/>
      <c r="F560" s="130"/>
      <c r="G560" s="347"/>
      <c r="H560" s="347"/>
      <c r="I560" s="46"/>
      <c r="J560" s="46"/>
      <c r="K560" s="46"/>
      <c r="L560" s="42"/>
      <c r="M560" s="44"/>
      <c r="N560" s="39"/>
      <c r="O560" s="39"/>
      <c r="P560" s="39"/>
      <c r="Q560" s="39"/>
    </row>
    <row r="561" spans="1:17" s="9" customFormat="1" ht="16.5" customHeight="1">
      <c r="A561" s="42"/>
      <c r="B561" s="46"/>
      <c r="C561" s="46"/>
      <c r="D561" s="46"/>
      <c r="E561" s="46"/>
      <c r="F561" s="130"/>
      <c r="G561" s="347"/>
      <c r="H561" s="347"/>
      <c r="I561" s="46"/>
      <c r="J561" s="46"/>
      <c r="K561" s="46"/>
      <c r="L561" s="42"/>
      <c r="M561" s="44"/>
      <c r="N561" s="39"/>
      <c r="O561" s="39"/>
      <c r="P561" s="39"/>
      <c r="Q561" s="39"/>
    </row>
    <row r="562" spans="1:17" s="9" customFormat="1" ht="16.5" customHeight="1">
      <c r="A562" s="42"/>
      <c r="B562" s="46"/>
      <c r="C562" s="46"/>
      <c r="D562" s="46"/>
      <c r="E562" s="46"/>
      <c r="F562" s="130"/>
      <c r="G562" s="347"/>
      <c r="H562" s="347"/>
      <c r="I562" s="46"/>
      <c r="J562" s="46"/>
      <c r="K562" s="46"/>
      <c r="L562" s="42"/>
      <c r="M562" s="44"/>
      <c r="N562" s="39"/>
      <c r="O562" s="39"/>
      <c r="P562" s="39"/>
      <c r="Q562" s="39"/>
    </row>
    <row r="563" spans="1:17" s="9" customFormat="1" ht="16.5" customHeight="1">
      <c r="A563" s="42"/>
      <c r="B563" s="46"/>
      <c r="C563" s="46"/>
      <c r="D563" s="46"/>
      <c r="E563" s="46"/>
      <c r="F563" s="130"/>
      <c r="G563" s="347"/>
      <c r="H563" s="347"/>
      <c r="I563" s="46"/>
      <c r="J563" s="46"/>
      <c r="K563" s="46"/>
      <c r="L563" s="42"/>
      <c r="M563" s="44"/>
      <c r="N563" s="39"/>
      <c r="O563" s="39"/>
      <c r="P563" s="39"/>
      <c r="Q563" s="39"/>
    </row>
    <row r="564" spans="1:17" s="9" customFormat="1" ht="16.5" customHeight="1">
      <c r="A564" s="42"/>
      <c r="B564" s="46"/>
      <c r="C564" s="46"/>
      <c r="D564" s="46"/>
      <c r="E564" s="46"/>
      <c r="F564" s="130"/>
      <c r="G564" s="347"/>
      <c r="H564" s="347"/>
      <c r="I564" s="46"/>
      <c r="J564" s="46"/>
      <c r="K564" s="46"/>
      <c r="L564" s="42"/>
      <c r="M564" s="44"/>
      <c r="N564" s="39"/>
      <c r="O564" s="39"/>
      <c r="P564" s="39"/>
      <c r="Q564" s="39"/>
    </row>
    <row r="565" spans="1:17" s="9" customFormat="1" ht="16.5" customHeight="1">
      <c r="A565" s="42"/>
      <c r="B565" s="46"/>
      <c r="C565" s="46"/>
      <c r="D565" s="46"/>
      <c r="E565" s="46"/>
      <c r="F565" s="130"/>
      <c r="G565" s="347"/>
      <c r="H565" s="347"/>
      <c r="I565" s="46"/>
      <c r="J565" s="46"/>
      <c r="K565" s="46"/>
      <c r="L565" s="42"/>
      <c r="M565" s="44"/>
      <c r="N565" s="39"/>
      <c r="O565" s="39"/>
      <c r="P565" s="39"/>
      <c r="Q565" s="39"/>
    </row>
    <row r="566" spans="1:17" s="9" customFormat="1" ht="16.5" customHeight="1">
      <c r="A566" s="42"/>
      <c r="B566" s="46"/>
      <c r="C566" s="46"/>
      <c r="D566" s="46"/>
      <c r="E566" s="46"/>
      <c r="F566" s="130"/>
      <c r="G566" s="347"/>
      <c r="H566" s="347"/>
      <c r="I566" s="46"/>
      <c r="J566" s="46"/>
      <c r="K566" s="46"/>
      <c r="L566" s="42"/>
      <c r="M566" s="44"/>
      <c r="N566" s="39"/>
      <c r="O566" s="39"/>
      <c r="P566" s="39"/>
      <c r="Q566" s="39"/>
    </row>
    <row r="567" spans="1:17" s="9" customFormat="1" ht="16.5" customHeight="1">
      <c r="A567" s="42"/>
      <c r="B567" s="46"/>
      <c r="C567" s="46"/>
      <c r="D567" s="46"/>
      <c r="E567" s="46"/>
      <c r="F567" s="130"/>
      <c r="G567" s="347"/>
      <c r="H567" s="347"/>
      <c r="I567" s="46"/>
      <c r="J567" s="46"/>
      <c r="K567" s="46"/>
      <c r="L567" s="42"/>
      <c r="M567" s="44"/>
      <c r="N567" s="39"/>
      <c r="O567" s="39"/>
      <c r="P567" s="39"/>
      <c r="Q567" s="39"/>
    </row>
    <row r="568" spans="1:17" s="9" customFormat="1" ht="16.5" customHeight="1">
      <c r="A568" s="42"/>
      <c r="B568" s="46"/>
      <c r="C568" s="46"/>
      <c r="D568" s="46"/>
      <c r="E568" s="46"/>
      <c r="F568" s="130"/>
      <c r="G568" s="347"/>
      <c r="H568" s="347"/>
      <c r="I568" s="46"/>
      <c r="J568" s="46"/>
      <c r="K568" s="46"/>
      <c r="L568" s="42"/>
      <c r="M568" s="44"/>
      <c r="N568" s="39"/>
      <c r="O568" s="39"/>
      <c r="P568" s="39"/>
      <c r="Q568" s="39"/>
    </row>
    <row r="569" spans="1:17" s="9" customFormat="1" ht="16.5" customHeight="1">
      <c r="A569" s="42"/>
      <c r="B569" s="46"/>
      <c r="C569" s="46"/>
      <c r="D569" s="46"/>
      <c r="E569" s="46"/>
      <c r="F569" s="130"/>
      <c r="G569" s="347"/>
      <c r="H569" s="347"/>
      <c r="I569" s="46"/>
      <c r="J569" s="46"/>
      <c r="K569" s="46"/>
      <c r="L569" s="42"/>
      <c r="M569" s="44"/>
      <c r="N569" s="39"/>
      <c r="O569" s="39"/>
      <c r="P569" s="39"/>
      <c r="Q569" s="39"/>
    </row>
    <row r="570" spans="1:17" s="9" customFormat="1" ht="16.5" customHeight="1">
      <c r="A570" s="42"/>
      <c r="B570" s="46"/>
      <c r="C570" s="46"/>
      <c r="D570" s="46"/>
      <c r="E570" s="46"/>
      <c r="F570" s="130"/>
      <c r="G570" s="347"/>
      <c r="H570" s="347"/>
      <c r="I570" s="46"/>
      <c r="J570" s="46"/>
      <c r="K570" s="46"/>
      <c r="L570" s="42"/>
      <c r="M570" s="44"/>
      <c r="N570" s="39"/>
      <c r="O570" s="39"/>
      <c r="P570" s="39"/>
      <c r="Q570" s="39"/>
    </row>
    <row r="571" spans="1:17" s="9" customFormat="1" ht="16.5" customHeight="1">
      <c r="A571" s="42"/>
      <c r="B571" s="46"/>
      <c r="C571" s="46"/>
      <c r="D571" s="46"/>
      <c r="E571" s="46"/>
      <c r="F571" s="130"/>
      <c r="G571" s="347"/>
      <c r="H571" s="347"/>
      <c r="I571" s="46"/>
      <c r="J571" s="46"/>
      <c r="K571" s="46"/>
      <c r="L571" s="42"/>
      <c r="M571" s="44"/>
      <c r="N571" s="39"/>
      <c r="O571" s="39"/>
      <c r="P571" s="39"/>
      <c r="Q571" s="39"/>
    </row>
    <row r="572" spans="1:17" s="9" customFormat="1" ht="16.5" customHeight="1">
      <c r="A572" s="42"/>
      <c r="B572" s="46"/>
      <c r="C572" s="46"/>
      <c r="D572" s="46"/>
      <c r="E572" s="46"/>
      <c r="F572" s="130"/>
      <c r="G572" s="347"/>
      <c r="H572" s="347"/>
      <c r="I572" s="46"/>
      <c r="J572" s="46"/>
      <c r="K572" s="46"/>
      <c r="L572" s="42"/>
      <c r="M572" s="44"/>
      <c r="N572" s="39"/>
      <c r="O572" s="39"/>
      <c r="P572" s="39"/>
      <c r="Q572" s="39"/>
    </row>
    <row r="573" spans="1:17" s="9" customFormat="1" ht="16.5" customHeight="1">
      <c r="A573" s="42"/>
      <c r="B573" s="46"/>
      <c r="C573" s="46"/>
      <c r="D573" s="46"/>
      <c r="E573" s="46"/>
      <c r="F573" s="130"/>
      <c r="G573" s="347"/>
      <c r="H573" s="347"/>
      <c r="I573" s="46"/>
      <c r="J573" s="46"/>
      <c r="K573" s="46"/>
      <c r="L573" s="42"/>
      <c r="M573" s="44"/>
      <c r="N573" s="39"/>
      <c r="O573" s="39"/>
      <c r="P573" s="39"/>
      <c r="Q573" s="39"/>
    </row>
    <row r="574" spans="1:17" s="9" customFormat="1" ht="16.5" customHeight="1">
      <c r="A574" s="42"/>
      <c r="B574" s="46"/>
      <c r="C574" s="46"/>
      <c r="D574" s="46"/>
      <c r="E574" s="46"/>
      <c r="F574" s="130"/>
      <c r="G574" s="347"/>
      <c r="H574" s="347"/>
      <c r="I574" s="46"/>
      <c r="J574" s="46"/>
      <c r="K574" s="46"/>
      <c r="L574" s="42"/>
      <c r="M574" s="44"/>
      <c r="N574" s="39"/>
      <c r="O574" s="39"/>
      <c r="P574" s="39"/>
      <c r="Q574" s="39"/>
    </row>
    <row r="575" spans="1:17" s="9" customFormat="1" ht="16.5" customHeight="1">
      <c r="A575" s="42"/>
      <c r="B575" s="46"/>
      <c r="C575" s="46"/>
      <c r="D575" s="46"/>
      <c r="E575" s="46"/>
      <c r="F575" s="130"/>
      <c r="G575" s="347"/>
      <c r="H575" s="347"/>
      <c r="I575" s="46"/>
      <c r="J575" s="46"/>
      <c r="K575" s="46"/>
      <c r="L575" s="42"/>
      <c r="M575" s="44"/>
      <c r="N575" s="39"/>
      <c r="O575" s="39"/>
      <c r="P575" s="39"/>
      <c r="Q575" s="39"/>
    </row>
    <row r="576" spans="1:17" s="9" customFormat="1" ht="16.5" customHeight="1">
      <c r="A576" s="42"/>
      <c r="B576" s="46"/>
      <c r="C576" s="46"/>
      <c r="D576" s="46"/>
      <c r="E576" s="46"/>
      <c r="F576" s="130"/>
      <c r="G576" s="347"/>
      <c r="H576" s="347"/>
      <c r="I576" s="46"/>
      <c r="J576" s="46"/>
      <c r="K576" s="46"/>
      <c r="L576" s="42"/>
      <c r="M576" s="44"/>
      <c r="N576" s="39"/>
      <c r="O576" s="39"/>
      <c r="P576" s="39"/>
      <c r="Q576" s="39"/>
    </row>
    <row r="577" spans="1:17" s="9" customFormat="1" ht="16.5" customHeight="1">
      <c r="A577" s="42"/>
      <c r="B577" s="46"/>
      <c r="C577" s="46"/>
      <c r="D577" s="46"/>
      <c r="E577" s="46"/>
      <c r="F577" s="130"/>
      <c r="G577" s="347"/>
      <c r="H577" s="347"/>
      <c r="I577" s="46"/>
      <c r="J577" s="46"/>
      <c r="K577" s="46"/>
      <c r="L577" s="42"/>
      <c r="M577" s="44"/>
      <c r="N577" s="39"/>
      <c r="O577" s="39"/>
      <c r="P577" s="39"/>
      <c r="Q577" s="39"/>
    </row>
    <row r="578" spans="1:17" s="9" customFormat="1" ht="16.5" customHeight="1">
      <c r="A578" s="42"/>
      <c r="B578" s="46"/>
      <c r="C578" s="46"/>
      <c r="D578" s="46"/>
      <c r="E578" s="46"/>
      <c r="F578" s="130"/>
      <c r="G578" s="347"/>
      <c r="H578" s="347"/>
      <c r="I578" s="46"/>
      <c r="J578" s="46"/>
      <c r="K578" s="46"/>
      <c r="L578" s="42"/>
      <c r="M578" s="44"/>
      <c r="N578" s="39"/>
      <c r="O578" s="39"/>
      <c r="P578" s="39"/>
      <c r="Q578" s="39"/>
    </row>
    <row r="579" spans="1:17" s="9" customFormat="1" ht="16.5" customHeight="1">
      <c r="A579" s="42"/>
      <c r="B579" s="46"/>
      <c r="C579" s="46"/>
      <c r="D579" s="46"/>
      <c r="E579" s="46"/>
      <c r="F579" s="130"/>
      <c r="G579" s="347"/>
      <c r="H579" s="347"/>
      <c r="I579" s="46"/>
      <c r="J579" s="46"/>
      <c r="K579" s="46"/>
      <c r="L579" s="42"/>
      <c r="M579" s="44"/>
      <c r="N579" s="39"/>
      <c r="O579" s="39"/>
      <c r="P579" s="39"/>
      <c r="Q579" s="39"/>
    </row>
    <row r="580" spans="1:17" s="9" customFormat="1" ht="16.5" customHeight="1">
      <c r="A580" s="42"/>
      <c r="B580" s="46"/>
      <c r="C580" s="46"/>
      <c r="D580" s="46"/>
      <c r="E580" s="46"/>
      <c r="F580" s="130"/>
      <c r="G580" s="347"/>
      <c r="H580" s="347"/>
      <c r="I580" s="46"/>
      <c r="J580" s="46"/>
      <c r="K580" s="46"/>
      <c r="L580" s="42"/>
      <c r="M580" s="44"/>
      <c r="N580" s="39"/>
      <c r="O580" s="39"/>
      <c r="P580" s="39"/>
      <c r="Q580" s="39"/>
    </row>
    <row r="581" spans="1:17" s="9" customFormat="1" ht="16.5" customHeight="1">
      <c r="A581" s="42"/>
      <c r="B581" s="46"/>
      <c r="C581" s="46"/>
      <c r="D581" s="46"/>
      <c r="E581" s="46"/>
      <c r="F581" s="130"/>
      <c r="G581" s="347"/>
      <c r="H581" s="347"/>
      <c r="I581" s="46"/>
      <c r="J581" s="46"/>
      <c r="K581" s="46"/>
      <c r="L581" s="42"/>
      <c r="M581" s="44"/>
      <c r="N581" s="39"/>
      <c r="O581" s="39"/>
      <c r="P581" s="39"/>
      <c r="Q581" s="39"/>
    </row>
    <row r="582" spans="1:17" s="9" customFormat="1" ht="16.5" customHeight="1">
      <c r="A582" s="42"/>
      <c r="B582" s="46"/>
      <c r="C582" s="46"/>
      <c r="D582" s="46"/>
      <c r="E582" s="46"/>
      <c r="F582" s="130"/>
      <c r="G582" s="347"/>
      <c r="H582" s="347"/>
      <c r="I582" s="46"/>
      <c r="J582" s="46"/>
      <c r="K582" s="46"/>
      <c r="L582" s="42"/>
      <c r="M582" s="44"/>
      <c r="N582" s="39"/>
      <c r="O582" s="39"/>
      <c r="P582" s="39"/>
      <c r="Q582" s="39"/>
    </row>
    <row r="583" spans="1:17" s="9" customFormat="1" ht="16.5" customHeight="1">
      <c r="A583" s="42"/>
      <c r="B583" s="46"/>
      <c r="C583" s="46"/>
      <c r="D583" s="46"/>
      <c r="E583" s="46"/>
      <c r="F583" s="130"/>
      <c r="G583" s="347"/>
      <c r="H583" s="347"/>
      <c r="I583" s="46"/>
      <c r="J583" s="46"/>
      <c r="K583" s="46"/>
      <c r="L583" s="42"/>
      <c r="M583" s="44"/>
      <c r="N583" s="39"/>
      <c r="O583" s="39"/>
      <c r="P583" s="39"/>
      <c r="Q583" s="39"/>
    </row>
    <row r="584" spans="1:17" s="9" customFormat="1" ht="16.5" customHeight="1">
      <c r="A584" s="42"/>
      <c r="B584" s="46"/>
      <c r="C584" s="46"/>
      <c r="D584" s="46"/>
      <c r="E584" s="46"/>
      <c r="F584" s="130"/>
      <c r="G584" s="347"/>
      <c r="H584" s="347"/>
      <c r="I584" s="46"/>
      <c r="J584" s="46"/>
      <c r="K584" s="46"/>
      <c r="L584" s="42"/>
      <c r="M584" s="44"/>
      <c r="N584" s="39"/>
      <c r="O584" s="39"/>
      <c r="P584" s="39"/>
      <c r="Q584" s="39"/>
    </row>
    <row r="585" spans="1:17" s="9" customFormat="1" ht="16.5" customHeight="1">
      <c r="A585" s="42"/>
      <c r="B585" s="46"/>
      <c r="C585" s="46"/>
      <c r="D585" s="46"/>
      <c r="E585" s="46"/>
      <c r="F585" s="130"/>
      <c r="G585" s="347"/>
      <c r="H585" s="347"/>
      <c r="I585" s="46"/>
      <c r="J585" s="46"/>
      <c r="K585" s="46"/>
      <c r="L585" s="42"/>
      <c r="M585" s="44"/>
      <c r="N585" s="39"/>
      <c r="O585" s="39"/>
      <c r="P585" s="39"/>
      <c r="Q585" s="39"/>
    </row>
    <row r="586" spans="1:17" s="9" customFormat="1" ht="16.5" customHeight="1">
      <c r="A586" s="42"/>
      <c r="B586" s="46"/>
      <c r="C586" s="46"/>
      <c r="D586" s="46"/>
      <c r="E586" s="46"/>
      <c r="F586" s="130"/>
      <c r="G586" s="347"/>
      <c r="H586" s="347"/>
      <c r="I586" s="46"/>
      <c r="J586" s="46"/>
      <c r="K586" s="46"/>
      <c r="L586" s="42"/>
      <c r="M586" s="44"/>
      <c r="N586" s="39"/>
      <c r="O586" s="39"/>
      <c r="P586" s="39"/>
      <c r="Q586" s="39"/>
    </row>
    <row r="587" spans="1:17" s="9" customFormat="1" ht="16.5" customHeight="1">
      <c r="A587" s="42"/>
      <c r="B587" s="46"/>
      <c r="C587" s="46"/>
      <c r="D587" s="46"/>
      <c r="E587" s="46"/>
      <c r="F587" s="130"/>
      <c r="G587" s="347"/>
      <c r="H587" s="347"/>
      <c r="I587" s="46"/>
      <c r="J587" s="46"/>
      <c r="K587" s="46"/>
      <c r="L587" s="42"/>
      <c r="M587" s="44"/>
      <c r="N587" s="39"/>
      <c r="O587" s="39"/>
      <c r="P587" s="39"/>
      <c r="Q587" s="39"/>
    </row>
    <row r="588" spans="1:17" s="9" customFormat="1" ht="16.5" customHeight="1">
      <c r="A588" s="42"/>
      <c r="B588" s="46"/>
      <c r="C588" s="46"/>
      <c r="D588" s="46"/>
      <c r="E588" s="46"/>
      <c r="F588" s="130"/>
      <c r="G588" s="347"/>
      <c r="H588" s="347"/>
      <c r="I588" s="46"/>
      <c r="J588" s="46"/>
      <c r="K588" s="46"/>
      <c r="L588" s="42"/>
      <c r="M588" s="44"/>
      <c r="N588" s="39"/>
      <c r="O588" s="39"/>
      <c r="P588" s="39"/>
      <c r="Q588" s="39"/>
    </row>
    <row r="589" spans="1:17" s="9" customFormat="1" ht="16.5" customHeight="1">
      <c r="A589" s="42"/>
      <c r="B589" s="46"/>
      <c r="C589" s="46"/>
      <c r="D589" s="46"/>
      <c r="E589" s="46"/>
      <c r="F589" s="130"/>
      <c r="G589" s="347"/>
      <c r="H589" s="347"/>
      <c r="I589" s="46"/>
      <c r="J589" s="46"/>
      <c r="K589" s="46"/>
      <c r="L589" s="42"/>
      <c r="M589" s="44"/>
      <c r="N589" s="39"/>
      <c r="O589" s="39"/>
      <c r="P589" s="39"/>
      <c r="Q589" s="39"/>
    </row>
    <row r="590" spans="1:17" s="9" customFormat="1" ht="16.5" customHeight="1">
      <c r="A590" s="42"/>
      <c r="B590" s="46"/>
      <c r="C590" s="46"/>
      <c r="D590" s="46"/>
      <c r="E590" s="46"/>
      <c r="F590" s="130"/>
      <c r="G590" s="347"/>
      <c r="H590" s="347"/>
      <c r="I590" s="46"/>
      <c r="J590" s="46"/>
      <c r="K590" s="46"/>
      <c r="L590" s="42"/>
      <c r="M590" s="44"/>
      <c r="N590" s="39"/>
      <c r="O590" s="39"/>
      <c r="P590" s="39"/>
      <c r="Q590" s="39"/>
    </row>
    <row r="591" spans="1:17" s="9" customFormat="1" ht="16.5" customHeight="1">
      <c r="A591" s="42"/>
      <c r="B591" s="46"/>
      <c r="C591" s="46"/>
      <c r="D591" s="46"/>
      <c r="E591" s="46"/>
      <c r="F591" s="130"/>
      <c r="G591" s="347"/>
      <c r="H591" s="347"/>
      <c r="I591" s="46"/>
      <c r="J591" s="46"/>
      <c r="K591" s="46"/>
      <c r="L591" s="42"/>
      <c r="M591" s="44"/>
      <c r="N591" s="39"/>
      <c r="O591" s="39"/>
      <c r="P591" s="39"/>
      <c r="Q591" s="39"/>
    </row>
    <row r="592" spans="1:17" s="9" customFormat="1" ht="16.5" customHeight="1">
      <c r="A592" s="42"/>
      <c r="B592" s="46"/>
      <c r="C592" s="46"/>
      <c r="D592" s="46"/>
      <c r="E592" s="46"/>
      <c r="F592" s="130"/>
      <c r="G592" s="347"/>
      <c r="H592" s="347"/>
      <c r="I592" s="46"/>
      <c r="J592" s="46"/>
      <c r="K592" s="46"/>
      <c r="L592" s="42"/>
      <c r="M592" s="44"/>
      <c r="N592" s="39"/>
      <c r="O592" s="39"/>
      <c r="P592" s="39"/>
      <c r="Q592" s="39"/>
    </row>
    <row r="593" spans="1:17" s="9" customFormat="1" ht="16.5" customHeight="1">
      <c r="A593" s="42"/>
      <c r="B593" s="46"/>
      <c r="C593" s="46"/>
      <c r="D593" s="46"/>
      <c r="E593" s="46"/>
      <c r="F593" s="130"/>
      <c r="G593" s="347"/>
      <c r="H593" s="347"/>
      <c r="I593" s="46"/>
      <c r="J593" s="46"/>
      <c r="K593" s="46"/>
      <c r="L593" s="42"/>
      <c r="M593" s="44"/>
      <c r="N593" s="39"/>
      <c r="O593" s="39"/>
      <c r="P593" s="39"/>
      <c r="Q593" s="39"/>
    </row>
    <row r="594" spans="1:17" s="9" customFormat="1" ht="16.5" customHeight="1">
      <c r="A594" s="42"/>
      <c r="B594" s="46"/>
      <c r="C594" s="46"/>
      <c r="D594" s="46"/>
      <c r="E594" s="46"/>
      <c r="F594" s="130"/>
      <c r="G594" s="347"/>
      <c r="H594" s="347"/>
      <c r="I594" s="46"/>
      <c r="J594" s="46"/>
      <c r="K594" s="46"/>
      <c r="L594" s="42"/>
      <c r="M594" s="44"/>
      <c r="N594" s="39"/>
      <c r="O594" s="39"/>
      <c r="P594" s="39"/>
      <c r="Q594" s="39"/>
    </row>
    <row r="595" spans="1:17" s="9" customFormat="1" ht="16.5" customHeight="1">
      <c r="A595" s="42"/>
      <c r="B595" s="46"/>
      <c r="C595" s="46"/>
      <c r="D595" s="46"/>
      <c r="E595" s="46"/>
      <c r="F595" s="130"/>
      <c r="G595" s="347"/>
      <c r="H595" s="347"/>
      <c r="I595" s="46"/>
      <c r="J595" s="46"/>
      <c r="K595" s="46"/>
      <c r="L595" s="42"/>
      <c r="M595" s="44"/>
      <c r="N595" s="39"/>
      <c r="O595" s="39"/>
      <c r="P595" s="39"/>
      <c r="Q595" s="39"/>
    </row>
    <row r="596" spans="1:17" s="9" customFormat="1" ht="16.5" customHeight="1">
      <c r="A596" s="42"/>
      <c r="B596" s="46"/>
      <c r="C596" s="46"/>
      <c r="D596" s="46"/>
      <c r="E596" s="46"/>
      <c r="F596" s="130"/>
      <c r="G596" s="347"/>
      <c r="H596" s="347"/>
      <c r="I596" s="46"/>
      <c r="J596" s="46"/>
      <c r="K596" s="46"/>
      <c r="L596" s="42"/>
      <c r="M596" s="44"/>
      <c r="N596" s="39"/>
      <c r="O596" s="39"/>
      <c r="P596" s="39"/>
      <c r="Q596" s="39"/>
    </row>
    <row r="597" spans="1:17" s="9" customFormat="1" ht="16.5" customHeight="1">
      <c r="A597" s="42"/>
      <c r="B597" s="46"/>
      <c r="C597" s="46"/>
      <c r="D597" s="46"/>
      <c r="E597" s="46"/>
      <c r="F597" s="130"/>
      <c r="G597" s="347"/>
      <c r="H597" s="347"/>
      <c r="I597" s="46"/>
      <c r="J597" s="46"/>
      <c r="K597" s="46"/>
      <c r="L597" s="42"/>
      <c r="M597" s="44"/>
      <c r="N597" s="39"/>
      <c r="O597" s="39"/>
      <c r="P597" s="39"/>
      <c r="Q597" s="39"/>
    </row>
    <row r="598" spans="1:17" s="9" customFormat="1" ht="16.5" customHeight="1">
      <c r="A598" s="42"/>
      <c r="B598" s="46"/>
      <c r="C598" s="46"/>
      <c r="D598" s="46"/>
      <c r="E598" s="46"/>
      <c r="F598" s="130"/>
      <c r="G598" s="347"/>
      <c r="H598" s="347"/>
      <c r="I598" s="46"/>
      <c r="J598" s="46"/>
      <c r="K598" s="46"/>
      <c r="L598" s="42"/>
      <c r="M598" s="44"/>
      <c r="N598" s="39"/>
      <c r="O598" s="39"/>
      <c r="P598" s="39"/>
      <c r="Q598" s="39"/>
    </row>
    <row r="599" spans="1:17" s="9" customFormat="1" ht="16.5" customHeight="1">
      <c r="A599" s="42"/>
      <c r="B599" s="46"/>
      <c r="C599" s="46"/>
      <c r="D599" s="46"/>
      <c r="E599" s="46"/>
      <c r="F599" s="130"/>
      <c r="G599" s="347"/>
      <c r="H599" s="347"/>
      <c r="I599" s="46"/>
      <c r="J599" s="46"/>
      <c r="K599" s="46"/>
      <c r="L599" s="42"/>
      <c r="M599" s="44"/>
      <c r="N599" s="39"/>
      <c r="O599" s="39"/>
      <c r="P599" s="39"/>
      <c r="Q599" s="39"/>
    </row>
    <row r="600" spans="1:17" s="9" customFormat="1" ht="16.5" customHeight="1">
      <c r="A600" s="42"/>
      <c r="B600" s="46"/>
      <c r="C600" s="46"/>
      <c r="D600" s="46"/>
      <c r="E600" s="46"/>
      <c r="F600" s="130"/>
      <c r="G600" s="347"/>
      <c r="H600" s="347"/>
      <c r="I600" s="46"/>
      <c r="J600" s="46"/>
      <c r="K600" s="46"/>
      <c r="L600" s="42"/>
      <c r="M600" s="44"/>
      <c r="N600" s="39"/>
      <c r="O600" s="39"/>
      <c r="P600" s="39"/>
      <c r="Q600" s="39"/>
    </row>
    <row r="601" spans="1:17" s="9" customFormat="1" ht="16.5" customHeight="1">
      <c r="A601" s="42"/>
      <c r="B601" s="46"/>
      <c r="C601" s="46"/>
      <c r="D601" s="46"/>
      <c r="E601" s="46"/>
      <c r="F601" s="130"/>
      <c r="G601" s="347"/>
      <c r="H601" s="347"/>
      <c r="I601" s="46"/>
      <c r="J601" s="46"/>
      <c r="K601" s="46"/>
      <c r="L601" s="42"/>
      <c r="M601" s="44"/>
      <c r="N601" s="39"/>
      <c r="O601" s="39"/>
      <c r="P601" s="39"/>
      <c r="Q601" s="39"/>
    </row>
    <row r="602" spans="1:17" s="9" customFormat="1" ht="16.5" customHeight="1">
      <c r="A602" s="42"/>
      <c r="B602" s="46"/>
      <c r="C602" s="46"/>
      <c r="D602" s="46"/>
      <c r="E602" s="46"/>
      <c r="F602" s="130"/>
      <c r="G602" s="347"/>
      <c r="H602" s="347"/>
      <c r="I602" s="46"/>
      <c r="J602" s="46"/>
      <c r="K602" s="46"/>
      <c r="L602" s="42"/>
      <c r="M602" s="44"/>
      <c r="N602" s="39"/>
      <c r="O602" s="39"/>
      <c r="P602" s="39"/>
      <c r="Q602" s="39"/>
    </row>
    <row r="603" spans="1:17" s="9" customFormat="1" ht="16.5" customHeight="1">
      <c r="A603" s="42"/>
      <c r="B603" s="46"/>
      <c r="C603" s="46"/>
      <c r="D603" s="46"/>
      <c r="E603" s="46"/>
      <c r="F603" s="130"/>
      <c r="G603" s="347"/>
      <c r="H603" s="347"/>
      <c r="I603" s="46"/>
      <c r="J603" s="46"/>
      <c r="K603" s="46"/>
      <c r="L603" s="42"/>
      <c r="M603" s="44"/>
      <c r="N603" s="39"/>
      <c r="O603" s="39"/>
      <c r="P603" s="39"/>
      <c r="Q603" s="39"/>
    </row>
    <row r="604" spans="1:17" s="9" customFormat="1" ht="16.5" customHeight="1">
      <c r="A604" s="42"/>
      <c r="B604" s="46"/>
      <c r="C604" s="46"/>
      <c r="D604" s="46"/>
      <c r="E604" s="46"/>
      <c r="F604" s="130"/>
      <c r="G604" s="347"/>
      <c r="H604" s="347"/>
      <c r="I604" s="46"/>
      <c r="J604" s="46"/>
      <c r="K604" s="46"/>
      <c r="L604" s="42"/>
      <c r="M604" s="44"/>
      <c r="N604" s="39"/>
      <c r="O604" s="39"/>
      <c r="P604" s="39"/>
      <c r="Q604" s="39"/>
    </row>
    <row r="605" spans="1:17" s="9" customFormat="1" ht="16.5" customHeight="1">
      <c r="A605" s="42"/>
      <c r="B605" s="46"/>
      <c r="C605" s="46"/>
      <c r="D605" s="46"/>
      <c r="E605" s="46"/>
      <c r="F605" s="130"/>
      <c r="G605" s="347"/>
      <c r="H605" s="347"/>
      <c r="I605" s="46"/>
      <c r="J605" s="46"/>
      <c r="K605" s="46"/>
      <c r="L605" s="42"/>
      <c r="M605" s="44"/>
      <c r="N605" s="39"/>
      <c r="O605" s="39"/>
      <c r="P605" s="39"/>
      <c r="Q605" s="39"/>
    </row>
    <row r="606" spans="1:17" s="9" customFormat="1" ht="16.5" customHeight="1">
      <c r="A606" s="42"/>
      <c r="B606" s="46"/>
      <c r="C606" s="46"/>
      <c r="D606" s="46"/>
      <c r="E606" s="46"/>
      <c r="F606" s="130"/>
      <c r="G606" s="347"/>
      <c r="H606" s="347"/>
      <c r="I606" s="46"/>
      <c r="J606" s="46"/>
      <c r="K606" s="46"/>
      <c r="L606" s="42"/>
      <c r="M606" s="44"/>
      <c r="N606" s="39"/>
      <c r="O606" s="39"/>
      <c r="P606" s="39"/>
      <c r="Q606" s="39"/>
    </row>
    <row r="607" spans="1:17" s="9" customFormat="1" ht="16.5" customHeight="1">
      <c r="A607" s="42"/>
      <c r="B607" s="46"/>
      <c r="C607" s="46"/>
      <c r="D607" s="46"/>
      <c r="E607" s="46"/>
      <c r="F607" s="130"/>
      <c r="G607" s="347"/>
      <c r="H607" s="347"/>
      <c r="I607" s="46"/>
      <c r="J607" s="46"/>
      <c r="K607" s="46"/>
      <c r="L607" s="42"/>
      <c r="M607" s="44"/>
      <c r="N607" s="39"/>
      <c r="O607" s="39"/>
      <c r="P607" s="39"/>
      <c r="Q607" s="39"/>
    </row>
    <row r="608" spans="1:17" s="9" customFormat="1" ht="16.5" customHeight="1">
      <c r="A608" s="42"/>
      <c r="B608" s="46"/>
      <c r="C608" s="46"/>
      <c r="D608" s="46"/>
      <c r="E608" s="46"/>
      <c r="F608" s="130"/>
      <c r="G608" s="347"/>
      <c r="H608" s="347"/>
      <c r="I608" s="46"/>
      <c r="J608" s="46"/>
      <c r="K608" s="46"/>
      <c r="L608" s="42"/>
      <c r="M608" s="44"/>
      <c r="N608" s="39"/>
      <c r="O608" s="39"/>
      <c r="P608" s="39"/>
      <c r="Q608" s="39"/>
    </row>
    <row r="609" spans="1:17" s="9" customFormat="1" ht="16.5" customHeight="1">
      <c r="A609" s="42"/>
      <c r="B609" s="46"/>
      <c r="C609" s="46"/>
      <c r="D609" s="46"/>
      <c r="E609" s="46"/>
      <c r="F609" s="130"/>
      <c r="G609" s="347"/>
      <c r="H609" s="347"/>
      <c r="I609" s="46"/>
      <c r="J609" s="46"/>
      <c r="K609" s="46"/>
      <c r="L609" s="42"/>
      <c r="M609" s="44"/>
      <c r="N609" s="39"/>
      <c r="O609" s="39"/>
      <c r="P609" s="39"/>
      <c r="Q609" s="39"/>
    </row>
    <row r="610" spans="1:17" s="9" customFormat="1" ht="16.5" customHeight="1">
      <c r="A610" s="42"/>
      <c r="B610" s="46"/>
      <c r="C610" s="46"/>
      <c r="D610" s="46"/>
      <c r="E610" s="46"/>
      <c r="F610" s="130"/>
      <c r="G610" s="347"/>
      <c r="H610" s="347"/>
      <c r="I610" s="46"/>
      <c r="J610" s="46"/>
      <c r="K610" s="46"/>
      <c r="L610" s="42"/>
      <c r="M610" s="44"/>
      <c r="N610" s="39"/>
      <c r="O610" s="39"/>
      <c r="P610" s="39"/>
      <c r="Q610" s="39"/>
    </row>
    <row r="611" spans="1:17" s="9" customFormat="1" ht="16.5" customHeight="1">
      <c r="A611" s="42"/>
      <c r="B611" s="46"/>
      <c r="C611" s="46"/>
      <c r="D611" s="46"/>
      <c r="E611" s="46"/>
      <c r="F611" s="130"/>
      <c r="G611" s="347"/>
      <c r="H611" s="347"/>
      <c r="I611" s="46"/>
      <c r="J611" s="46"/>
      <c r="K611" s="46"/>
      <c r="L611" s="42"/>
      <c r="M611" s="44"/>
      <c r="N611" s="39"/>
      <c r="O611" s="39"/>
      <c r="P611" s="39"/>
      <c r="Q611" s="39"/>
    </row>
    <row r="612" spans="1:17" s="9" customFormat="1" ht="16.5" customHeight="1">
      <c r="A612" s="42"/>
      <c r="B612" s="46"/>
      <c r="C612" s="46"/>
      <c r="D612" s="46"/>
      <c r="E612" s="46"/>
      <c r="F612" s="130"/>
      <c r="G612" s="347"/>
      <c r="H612" s="347"/>
      <c r="I612" s="46"/>
      <c r="J612" s="46"/>
      <c r="K612" s="46"/>
      <c r="L612" s="42"/>
      <c r="M612" s="44"/>
      <c r="N612" s="39"/>
      <c r="O612" s="39"/>
      <c r="P612" s="39"/>
      <c r="Q612" s="39"/>
    </row>
    <row r="613" spans="1:17" s="9" customFormat="1" ht="16.5" customHeight="1">
      <c r="A613" s="42"/>
      <c r="B613" s="46"/>
      <c r="C613" s="46"/>
      <c r="D613" s="46"/>
      <c r="E613" s="46"/>
      <c r="F613" s="130"/>
      <c r="G613" s="347"/>
      <c r="H613" s="347"/>
      <c r="I613" s="46"/>
      <c r="J613" s="46"/>
      <c r="K613" s="46"/>
      <c r="L613" s="42"/>
      <c r="M613" s="44"/>
      <c r="N613" s="39"/>
      <c r="O613" s="39"/>
      <c r="P613" s="39"/>
      <c r="Q613" s="39"/>
    </row>
    <row r="614" spans="1:17" s="9" customFormat="1" ht="16.5" customHeight="1">
      <c r="A614" s="42"/>
      <c r="B614" s="46"/>
      <c r="C614" s="46"/>
      <c r="D614" s="46"/>
      <c r="E614" s="46"/>
      <c r="F614" s="130"/>
      <c r="G614" s="347"/>
      <c r="H614" s="347"/>
      <c r="I614" s="46"/>
      <c r="J614" s="46"/>
      <c r="K614" s="46"/>
      <c r="L614" s="42"/>
      <c r="M614" s="44"/>
      <c r="N614" s="39"/>
      <c r="O614" s="39"/>
      <c r="P614" s="39"/>
      <c r="Q614" s="39"/>
    </row>
    <row r="615" spans="1:17" s="9" customFormat="1" ht="16.5" customHeight="1">
      <c r="A615" s="42"/>
      <c r="B615" s="46"/>
      <c r="C615" s="46"/>
      <c r="D615" s="46"/>
      <c r="E615" s="46"/>
      <c r="F615" s="130"/>
      <c r="G615" s="347"/>
      <c r="H615" s="347"/>
      <c r="I615" s="46"/>
      <c r="J615" s="46"/>
      <c r="K615" s="46"/>
      <c r="L615" s="42"/>
      <c r="M615" s="44"/>
      <c r="N615" s="39"/>
      <c r="O615" s="39"/>
      <c r="P615" s="39"/>
      <c r="Q615" s="39"/>
    </row>
    <row r="616" spans="1:17" s="9" customFormat="1" ht="16.5" customHeight="1">
      <c r="A616" s="42"/>
      <c r="B616" s="46"/>
      <c r="C616" s="46"/>
      <c r="D616" s="46"/>
      <c r="E616" s="46"/>
      <c r="F616" s="130"/>
      <c r="G616" s="347"/>
      <c r="H616" s="347"/>
      <c r="I616" s="46"/>
      <c r="J616" s="46"/>
      <c r="K616" s="46"/>
      <c r="L616" s="42"/>
      <c r="M616" s="44"/>
      <c r="N616" s="39"/>
      <c r="O616" s="39"/>
      <c r="P616" s="39"/>
      <c r="Q616" s="39"/>
    </row>
    <row r="617" spans="1:17" s="9" customFormat="1" ht="16.5" customHeight="1">
      <c r="A617" s="42"/>
      <c r="B617" s="46"/>
      <c r="C617" s="46"/>
      <c r="D617" s="46"/>
      <c r="E617" s="46"/>
      <c r="F617" s="130"/>
      <c r="G617" s="347"/>
      <c r="H617" s="347"/>
      <c r="I617" s="46"/>
      <c r="J617" s="46"/>
      <c r="K617" s="46"/>
      <c r="L617" s="42"/>
      <c r="M617" s="44"/>
      <c r="N617" s="39"/>
      <c r="O617" s="39"/>
      <c r="P617" s="39"/>
      <c r="Q617" s="39"/>
    </row>
    <row r="618" spans="1:17" s="9" customFormat="1" ht="16.5" customHeight="1">
      <c r="A618" s="42"/>
      <c r="B618" s="46"/>
      <c r="C618" s="46"/>
      <c r="D618" s="46"/>
      <c r="E618" s="46"/>
      <c r="F618" s="130"/>
      <c r="G618" s="347"/>
      <c r="H618" s="347"/>
      <c r="I618" s="46"/>
      <c r="J618" s="46"/>
      <c r="K618" s="46"/>
      <c r="L618" s="42"/>
      <c r="M618" s="44"/>
      <c r="N618" s="39"/>
      <c r="O618" s="39"/>
      <c r="P618" s="39"/>
      <c r="Q618" s="39"/>
    </row>
    <row r="619" spans="1:17" s="9" customFormat="1" ht="16.5" customHeight="1">
      <c r="A619" s="42"/>
      <c r="B619" s="46"/>
      <c r="C619" s="46"/>
      <c r="D619" s="46"/>
      <c r="E619" s="46"/>
      <c r="F619" s="130"/>
      <c r="G619" s="347"/>
      <c r="H619" s="347"/>
      <c r="I619" s="46"/>
      <c r="J619" s="46"/>
      <c r="K619" s="46"/>
      <c r="L619" s="42"/>
      <c r="M619" s="44"/>
      <c r="N619" s="39"/>
      <c r="O619" s="39"/>
      <c r="P619" s="39"/>
      <c r="Q619" s="39"/>
    </row>
    <row r="620" spans="1:17" s="9" customFormat="1" ht="16.5" customHeight="1">
      <c r="A620" s="42"/>
      <c r="B620" s="46"/>
      <c r="C620" s="46"/>
      <c r="D620" s="46"/>
      <c r="E620" s="46"/>
      <c r="F620" s="130"/>
      <c r="G620" s="347"/>
      <c r="H620" s="347"/>
      <c r="I620" s="46"/>
      <c r="J620" s="46"/>
      <c r="K620" s="46"/>
      <c r="L620" s="42"/>
      <c r="M620" s="44"/>
      <c r="N620" s="39"/>
      <c r="O620" s="39"/>
      <c r="P620" s="39"/>
      <c r="Q620" s="39"/>
    </row>
    <row r="621" spans="1:17" s="9" customFormat="1" ht="16.5" customHeight="1">
      <c r="A621" s="42"/>
      <c r="B621" s="46"/>
      <c r="C621" s="46"/>
      <c r="D621" s="46"/>
      <c r="E621" s="46"/>
      <c r="F621" s="130"/>
      <c r="G621" s="347"/>
      <c r="H621" s="347"/>
      <c r="I621" s="46"/>
      <c r="J621" s="46"/>
      <c r="K621" s="46"/>
      <c r="L621" s="42"/>
      <c r="M621" s="44"/>
      <c r="N621" s="39"/>
      <c r="O621" s="39"/>
      <c r="P621" s="39"/>
      <c r="Q621" s="39"/>
    </row>
    <row r="622" spans="1:17" s="9" customFormat="1" ht="16.5" customHeight="1">
      <c r="A622" s="42"/>
      <c r="B622" s="46"/>
      <c r="C622" s="46"/>
      <c r="D622" s="46"/>
      <c r="E622" s="46"/>
      <c r="F622" s="130"/>
      <c r="G622" s="347"/>
      <c r="H622" s="347"/>
      <c r="I622" s="46"/>
      <c r="J622" s="46"/>
      <c r="K622" s="46"/>
      <c r="L622" s="42"/>
      <c r="M622" s="44"/>
      <c r="N622" s="39"/>
      <c r="O622" s="39"/>
      <c r="P622" s="39"/>
      <c r="Q622" s="39"/>
    </row>
    <row r="623" spans="1:17" s="9" customFormat="1" ht="16.5" customHeight="1">
      <c r="A623" s="42"/>
      <c r="B623" s="46"/>
      <c r="C623" s="46"/>
      <c r="D623" s="46"/>
      <c r="E623" s="46"/>
      <c r="F623" s="130"/>
      <c r="G623" s="347"/>
      <c r="H623" s="347"/>
      <c r="I623" s="46"/>
      <c r="J623" s="46"/>
      <c r="K623" s="46"/>
      <c r="L623" s="42"/>
      <c r="M623" s="44"/>
      <c r="N623" s="39"/>
      <c r="O623" s="39"/>
      <c r="P623" s="39"/>
      <c r="Q623" s="39"/>
    </row>
    <row r="624" spans="1:17" s="9" customFormat="1" ht="16.5" customHeight="1">
      <c r="A624" s="42"/>
      <c r="B624" s="46"/>
      <c r="C624" s="46"/>
      <c r="D624" s="46"/>
      <c r="E624" s="46"/>
      <c r="F624" s="130"/>
      <c r="G624" s="347"/>
      <c r="H624" s="347"/>
      <c r="I624" s="46"/>
      <c r="J624" s="46"/>
      <c r="K624" s="46"/>
      <c r="L624" s="42"/>
      <c r="M624" s="44"/>
      <c r="N624" s="39"/>
      <c r="O624" s="39"/>
      <c r="P624" s="39"/>
      <c r="Q624" s="39"/>
    </row>
    <row r="625" spans="1:17" s="9" customFormat="1" ht="16.5" customHeight="1">
      <c r="A625" s="42"/>
      <c r="B625" s="46"/>
      <c r="C625" s="46"/>
      <c r="D625" s="46"/>
      <c r="E625" s="46"/>
      <c r="F625" s="130"/>
      <c r="G625" s="347"/>
      <c r="H625" s="347"/>
      <c r="I625" s="46"/>
      <c r="J625" s="46"/>
      <c r="K625" s="46"/>
      <c r="L625" s="42"/>
      <c r="M625" s="44"/>
      <c r="N625" s="39"/>
      <c r="O625" s="39"/>
      <c r="P625" s="39"/>
      <c r="Q625" s="39"/>
    </row>
    <row r="626" spans="1:17" s="9" customFormat="1" ht="16.5" customHeight="1">
      <c r="A626" s="42"/>
      <c r="B626" s="46"/>
      <c r="C626" s="46"/>
      <c r="D626" s="46"/>
      <c r="E626" s="46"/>
      <c r="F626" s="130"/>
      <c r="G626" s="347"/>
      <c r="H626" s="347"/>
      <c r="I626" s="46"/>
      <c r="J626" s="46"/>
      <c r="K626" s="46"/>
      <c r="L626" s="42"/>
      <c r="M626" s="44"/>
      <c r="N626" s="39"/>
      <c r="O626" s="39"/>
      <c r="P626" s="39"/>
      <c r="Q626" s="39"/>
    </row>
    <row r="627" spans="1:17" s="9" customFormat="1" ht="16.5" customHeight="1">
      <c r="A627" s="42"/>
      <c r="B627" s="46"/>
      <c r="C627" s="46"/>
      <c r="D627" s="46"/>
      <c r="E627" s="46"/>
      <c r="F627" s="130"/>
      <c r="G627" s="347"/>
      <c r="H627" s="347"/>
      <c r="I627" s="46"/>
      <c r="J627" s="46"/>
      <c r="K627" s="46"/>
      <c r="L627" s="42"/>
      <c r="M627" s="44"/>
      <c r="N627" s="39"/>
      <c r="O627" s="39"/>
      <c r="P627" s="39"/>
      <c r="Q627" s="39"/>
    </row>
    <row r="628" spans="1:17" s="9" customFormat="1" ht="16.5" customHeight="1">
      <c r="A628" s="42"/>
      <c r="B628" s="46"/>
      <c r="C628" s="46"/>
      <c r="D628" s="46"/>
      <c r="E628" s="46"/>
      <c r="F628" s="130"/>
      <c r="G628" s="347"/>
      <c r="H628" s="347"/>
      <c r="I628" s="46"/>
      <c r="J628" s="46"/>
      <c r="K628" s="46"/>
      <c r="L628" s="42"/>
      <c r="M628" s="44"/>
      <c r="N628" s="39"/>
      <c r="O628" s="39"/>
      <c r="P628" s="39"/>
      <c r="Q628" s="39"/>
    </row>
    <row r="629" spans="1:17" s="9" customFormat="1" ht="16.5" customHeight="1">
      <c r="A629" s="42"/>
      <c r="B629" s="46"/>
      <c r="C629" s="46"/>
      <c r="D629" s="46"/>
      <c r="E629" s="46"/>
      <c r="F629" s="130"/>
      <c r="G629" s="347"/>
      <c r="H629" s="347"/>
      <c r="I629" s="46"/>
      <c r="J629" s="46"/>
      <c r="K629" s="46"/>
      <c r="L629" s="42"/>
      <c r="M629" s="44"/>
      <c r="N629" s="39"/>
      <c r="O629" s="39"/>
      <c r="P629" s="39"/>
      <c r="Q629" s="39"/>
    </row>
    <row r="630" spans="1:17" s="9" customFormat="1" ht="16.5" customHeight="1">
      <c r="A630" s="42"/>
      <c r="B630" s="46"/>
      <c r="C630" s="46"/>
      <c r="D630" s="46"/>
      <c r="E630" s="46"/>
      <c r="F630" s="130"/>
      <c r="G630" s="347"/>
      <c r="H630" s="347"/>
      <c r="I630" s="46"/>
      <c r="J630" s="46"/>
      <c r="K630" s="46"/>
      <c r="L630" s="42"/>
      <c r="M630" s="44"/>
      <c r="N630" s="39"/>
      <c r="O630" s="39"/>
      <c r="P630" s="39"/>
      <c r="Q630" s="39"/>
    </row>
    <row r="631" spans="1:17" s="9" customFormat="1" ht="16.5" customHeight="1">
      <c r="A631" s="42"/>
      <c r="B631" s="46"/>
      <c r="C631" s="46"/>
      <c r="D631" s="46"/>
      <c r="E631" s="46"/>
      <c r="F631" s="130"/>
      <c r="G631" s="347"/>
      <c r="H631" s="347"/>
      <c r="I631" s="46"/>
      <c r="J631" s="46"/>
      <c r="K631" s="46"/>
      <c r="L631" s="42"/>
      <c r="M631" s="44"/>
      <c r="N631" s="39"/>
      <c r="O631" s="39"/>
      <c r="P631" s="39"/>
      <c r="Q631" s="39"/>
    </row>
    <row r="632" spans="1:17" s="9" customFormat="1" ht="16.5" customHeight="1">
      <c r="A632" s="42"/>
      <c r="B632" s="46"/>
      <c r="C632" s="46"/>
      <c r="D632" s="46"/>
      <c r="E632" s="46"/>
      <c r="F632" s="130"/>
      <c r="G632" s="347"/>
      <c r="H632" s="347"/>
      <c r="I632" s="46"/>
      <c r="J632" s="46"/>
      <c r="K632" s="46"/>
      <c r="L632" s="42"/>
      <c r="M632" s="44"/>
      <c r="N632" s="39"/>
      <c r="O632" s="39"/>
      <c r="P632" s="39"/>
      <c r="Q632" s="39"/>
    </row>
    <row r="633" spans="1:17" s="9" customFormat="1" ht="16.5" customHeight="1">
      <c r="A633" s="42"/>
      <c r="B633" s="46"/>
      <c r="C633" s="46"/>
      <c r="D633" s="46"/>
      <c r="E633" s="46"/>
      <c r="F633" s="130"/>
      <c r="G633" s="347"/>
      <c r="H633" s="347"/>
      <c r="I633" s="46"/>
      <c r="J633" s="46"/>
      <c r="K633" s="46"/>
      <c r="L633" s="42"/>
      <c r="M633" s="44"/>
      <c r="N633" s="39"/>
      <c r="O633" s="39"/>
      <c r="P633" s="39"/>
      <c r="Q633" s="39"/>
    </row>
    <row r="634" spans="1:17" s="9" customFormat="1" ht="16.5" customHeight="1">
      <c r="A634" s="42"/>
      <c r="B634" s="46"/>
      <c r="C634" s="46"/>
      <c r="D634" s="46"/>
      <c r="E634" s="46"/>
      <c r="F634" s="130"/>
      <c r="G634" s="347"/>
      <c r="H634" s="347"/>
      <c r="I634" s="46"/>
      <c r="J634" s="46"/>
      <c r="K634" s="46"/>
      <c r="L634" s="42"/>
      <c r="M634" s="44"/>
      <c r="N634" s="39"/>
      <c r="O634" s="39"/>
      <c r="P634" s="39"/>
      <c r="Q634" s="39"/>
    </row>
    <row r="635" spans="1:17" s="9" customFormat="1" ht="16.5" customHeight="1">
      <c r="A635" s="42"/>
      <c r="B635" s="46"/>
      <c r="C635" s="46"/>
      <c r="D635" s="46"/>
      <c r="E635" s="46"/>
      <c r="F635" s="130"/>
      <c r="G635" s="347"/>
      <c r="H635" s="347"/>
      <c r="I635" s="46"/>
      <c r="J635" s="46"/>
      <c r="K635" s="46"/>
      <c r="L635" s="42"/>
      <c r="M635" s="44"/>
      <c r="N635" s="39"/>
      <c r="O635" s="39"/>
      <c r="P635" s="39"/>
      <c r="Q635" s="39"/>
    </row>
    <row r="636" spans="1:17" s="9" customFormat="1" ht="16.5" customHeight="1">
      <c r="A636" s="42"/>
      <c r="B636" s="46"/>
      <c r="C636" s="46"/>
      <c r="D636" s="46"/>
      <c r="E636" s="46"/>
      <c r="F636" s="130"/>
      <c r="G636" s="347"/>
      <c r="H636" s="347"/>
      <c r="I636" s="46"/>
      <c r="J636" s="46"/>
      <c r="K636" s="46"/>
      <c r="L636" s="42"/>
      <c r="M636" s="44"/>
      <c r="N636" s="39"/>
      <c r="O636" s="39"/>
      <c r="P636" s="39"/>
      <c r="Q636" s="39"/>
    </row>
    <row r="637" spans="1:17" s="9" customFormat="1" ht="16.5" customHeight="1">
      <c r="A637" s="42"/>
      <c r="B637" s="46"/>
      <c r="C637" s="46"/>
      <c r="D637" s="46"/>
      <c r="E637" s="46"/>
      <c r="F637" s="130"/>
      <c r="G637" s="347"/>
      <c r="H637" s="347"/>
      <c r="I637" s="46"/>
      <c r="J637" s="46"/>
      <c r="K637" s="46"/>
      <c r="L637" s="42"/>
      <c r="M637" s="44"/>
      <c r="N637" s="39"/>
      <c r="O637" s="39"/>
      <c r="P637" s="39"/>
      <c r="Q637" s="39"/>
    </row>
    <row r="638" spans="1:17" s="9" customFormat="1" ht="16.5" customHeight="1">
      <c r="A638" s="42"/>
      <c r="B638" s="46"/>
      <c r="C638" s="46"/>
      <c r="D638" s="46"/>
      <c r="E638" s="46"/>
      <c r="F638" s="130"/>
      <c r="G638" s="347"/>
      <c r="H638" s="347"/>
      <c r="I638" s="46"/>
      <c r="J638" s="46"/>
      <c r="K638" s="46"/>
      <c r="L638" s="42"/>
      <c r="M638" s="44"/>
      <c r="N638" s="39"/>
      <c r="O638" s="39"/>
      <c r="P638" s="39"/>
      <c r="Q638" s="39"/>
    </row>
    <row r="639" spans="1:17" s="9" customFormat="1" ht="16.5" customHeight="1">
      <c r="A639" s="42"/>
      <c r="B639" s="46"/>
      <c r="C639" s="46"/>
      <c r="D639" s="46"/>
      <c r="E639" s="46"/>
      <c r="F639" s="130"/>
      <c r="G639" s="347"/>
      <c r="H639" s="347"/>
      <c r="I639" s="46"/>
      <c r="J639" s="46"/>
      <c r="K639" s="46"/>
      <c r="L639" s="42"/>
      <c r="M639" s="44"/>
      <c r="N639" s="39"/>
      <c r="O639" s="39"/>
      <c r="P639" s="39"/>
      <c r="Q639" s="39"/>
    </row>
    <row r="640" spans="1:17" s="9" customFormat="1" ht="16.5" customHeight="1">
      <c r="A640" s="42"/>
      <c r="B640" s="46"/>
      <c r="C640" s="46"/>
      <c r="D640" s="46"/>
      <c r="E640" s="46"/>
      <c r="F640" s="130"/>
      <c r="G640" s="347"/>
      <c r="H640" s="347"/>
      <c r="I640" s="46"/>
      <c r="J640" s="46"/>
      <c r="K640" s="46"/>
      <c r="L640" s="42"/>
      <c r="M640" s="44"/>
      <c r="N640" s="39"/>
      <c r="O640" s="39"/>
      <c r="P640" s="39"/>
      <c r="Q640" s="39"/>
    </row>
    <row r="641" spans="1:17" s="9" customFormat="1" ht="16.5" customHeight="1">
      <c r="A641" s="42"/>
      <c r="B641" s="46"/>
      <c r="C641" s="46"/>
      <c r="D641" s="46"/>
      <c r="E641" s="46"/>
      <c r="F641" s="130"/>
      <c r="G641" s="347"/>
      <c r="H641" s="347"/>
      <c r="I641" s="46"/>
      <c r="J641" s="46"/>
      <c r="K641" s="46"/>
      <c r="L641" s="42"/>
      <c r="M641" s="44"/>
      <c r="N641" s="39"/>
      <c r="O641" s="39"/>
      <c r="P641" s="39"/>
      <c r="Q641" s="39"/>
    </row>
    <row r="642" spans="1:17" s="9" customFormat="1" ht="16.5" customHeight="1">
      <c r="A642" s="42"/>
      <c r="B642" s="46"/>
      <c r="C642" s="46"/>
      <c r="D642" s="46"/>
      <c r="E642" s="46"/>
      <c r="F642" s="130"/>
      <c r="G642" s="347"/>
      <c r="H642" s="347"/>
      <c r="I642" s="46"/>
      <c r="J642" s="46"/>
      <c r="K642" s="46"/>
      <c r="L642" s="42"/>
      <c r="M642" s="44"/>
      <c r="N642" s="39"/>
      <c r="O642" s="39"/>
      <c r="P642" s="39"/>
      <c r="Q642" s="39"/>
    </row>
    <row r="643" spans="1:17" s="9" customFormat="1" ht="16.5" customHeight="1">
      <c r="A643" s="42"/>
      <c r="B643" s="46"/>
      <c r="C643" s="46"/>
      <c r="D643" s="46"/>
      <c r="E643" s="46"/>
      <c r="F643" s="130"/>
      <c r="G643" s="347"/>
      <c r="H643" s="347"/>
      <c r="I643" s="46"/>
      <c r="J643" s="46"/>
      <c r="K643" s="46"/>
      <c r="L643" s="42"/>
      <c r="M643" s="44"/>
      <c r="N643" s="39"/>
      <c r="O643" s="39"/>
      <c r="P643" s="39"/>
      <c r="Q643" s="39"/>
    </row>
    <row r="644" spans="1:17" s="9" customFormat="1" ht="16.5" customHeight="1">
      <c r="A644" s="42"/>
      <c r="B644" s="46"/>
      <c r="C644" s="46"/>
      <c r="D644" s="46"/>
      <c r="E644" s="46"/>
      <c r="F644" s="130"/>
      <c r="G644" s="347"/>
      <c r="H644" s="347"/>
      <c r="I644" s="46"/>
      <c r="J644" s="46"/>
      <c r="K644" s="46"/>
      <c r="L644" s="42"/>
      <c r="M644" s="44"/>
      <c r="N644" s="39"/>
      <c r="O644" s="39"/>
      <c r="P644" s="39"/>
      <c r="Q644" s="39"/>
    </row>
    <row r="645" spans="1:17" s="9" customFormat="1" ht="16.5" customHeight="1">
      <c r="A645" s="42"/>
      <c r="B645" s="46"/>
      <c r="C645" s="46"/>
      <c r="D645" s="46"/>
      <c r="E645" s="46"/>
      <c r="F645" s="130"/>
      <c r="G645" s="347"/>
      <c r="H645" s="347"/>
      <c r="I645" s="46"/>
      <c r="J645" s="46"/>
      <c r="K645" s="46"/>
      <c r="L645" s="42"/>
      <c r="M645" s="44"/>
      <c r="N645" s="39"/>
      <c r="O645" s="39"/>
      <c r="P645" s="39"/>
      <c r="Q645" s="39"/>
    </row>
    <row r="646" spans="1:17" s="9" customFormat="1" ht="16.5" customHeight="1">
      <c r="A646" s="42"/>
      <c r="B646" s="46"/>
      <c r="C646" s="46"/>
      <c r="D646" s="46"/>
      <c r="E646" s="46"/>
      <c r="F646" s="130"/>
      <c r="G646" s="347"/>
      <c r="H646" s="347"/>
      <c r="I646" s="46"/>
      <c r="J646" s="46"/>
      <c r="K646" s="46"/>
      <c r="L646" s="42"/>
      <c r="M646" s="44"/>
      <c r="N646" s="39"/>
      <c r="O646" s="39"/>
      <c r="P646" s="39"/>
      <c r="Q646" s="39"/>
    </row>
    <row r="647" spans="1:17" s="9" customFormat="1" ht="16.5" customHeight="1">
      <c r="A647" s="42"/>
      <c r="B647" s="46"/>
      <c r="C647" s="46"/>
      <c r="D647" s="46"/>
      <c r="E647" s="46"/>
      <c r="F647" s="130"/>
      <c r="G647" s="347"/>
      <c r="H647" s="347"/>
      <c r="I647" s="46"/>
      <c r="J647" s="46"/>
      <c r="K647" s="46"/>
      <c r="L647" s="42"/>
      <c r="M647" s="44"/>
      <c r="N647" s="39"/>
      <c r="O647" s="39"/>
      <c r="P647" s="39"/>
      <c r="Q647" s="39"/>
    </row>
    <row r="648" spans="1:17" s="9" customFormat="1" ht="16.5" customHeight="1">
      <c r="A648" s="42"/>
      <c r="B648" s="46"/>
      <c r="C648" s="46"/>
      <c r="D648" s="46"/>
      <c r="E648" s="46"/>
      <c r="F648" s="130"/>
      <c r="G648" s="347"/>
      <c r="H648" s="347"/>
      <c r="I648" s="46"/>
      <c r="J648" s="46"/>
      <c r="K648" s="46"/>
      <c r="L648" s="42"/>
      <c r="M648" s="44"/>
      <c r="N648" s="39"/>
      <c r="O648" s="39"/>
      <c r="P648" s="39"/>
      <c r="Q648" s="39"/>
    </row>
    <row r="649" spans="1:17" s="9" customFormat="1" ht="16.5" customHeight="1">
      <c r="A649" s="42"/>
      <c r="B649" s="46"/>
      <c r="C649" s="46"/>
      <c r="D649" s="46"/>
      <c r="E649" s="46"/>
      <c r="F649" s="130"/>
      <c r="G649" s="347"/>
      <c r="H649" s="347"/>
      <c r="I649" s="46"/>
      <c r="J649" s="46"/>
      <c r="K649" s="46"/>
      <c r="L649" s="42"/>
      <c r="M649" s="44"/>
      <c r="N649" s="39"/>
      <c r="O649" s="39"/>
      <c r="P649" s="39"/>
      <c r="Q649" s="39"/>
    </row>
    <row r="650" spans="1:17" s="9" customFormat="1" ht="16.5" customHeight="1">
      <c r="A650" s="42"/>
      <c r="B650" s="46"/>
      <c r="C650" s="46"/>
      <c r="D650" s="46"/>
      <c r="E650" s="46"/>
      <c r="F650" s="130"/>
      <c r="G650" s="347"/>
      <c r="H650" s="347"/>
      <c r="I650" s="46"/>
      <c r="J650" s="46"/>
      <c r="K650" s="46"/>
      <c r="L650" s="42"/>
      <c r="M650" s="44"/>
      <c r="N650" s="39"/>
      <c r="O650" s="39"/>
      <c r="P650" s="39"/>
      <c r="Q650" s="39"/>
    </row>
    <row r="651" spans="1:17" s="9" customFormat="1" ht="16.5" customHeight="1">
      <c r="A651" s="42"/>
      <c r="B651" s="46"/>
      <c r="C651" s="46"/>
      <c r="D651" s="46"/>
      <c r="E651" s="46"/>
      <c r="F651" s="130"/>
      <c r="G651" s="347"/>
      <c r="H651" s="347"/>
      <c r="I651" s="46"/>
      <c r="J651" s="46"/>
      <c r="K651" s="46"/>
      <c r="L651" s="42"/>
      <c r="M651" s="44"/>
      <c r="N651" s="39"/>
      <c r="O651" s="39"/>
      <c r="P651" s="39"/>
      <c r="Q651" s="39"/>
    </row>
    <row r="652" spans="1:17" s="9" customFormat="1" ht="16.5" customHeight="1">
      <c r="A652" s="42"/>
      <c r="B652" s="46"/>
      <c r="C652" s="46"/>
      <c r="D652" s="46"/>
      <c r="E652" s="46"/>
      <c r="F652" s="130"/>
      <c r="G652" s="347"/>
      <c r="H652" s="347"/>
      <c r="I652" s="46"/>
      <c r="J652" s="46"/>
      <c r="K652" s="46"/>
      <c r="L652" s="42"/>
      <c r="M652" s="44"/>
      <c r="N652" s="39"/>
      <c r="O652" s="39"/>
      <c r="P652" s="39"/>
      <c r="Q652" s="39"/>
    </row>
    <row r="653" spans="1:17" s="9" customFormat="1" ht="16.5" customHeight="1">
      <c r="A653" s="42"/>
      <c r="B653" s="46"/>
      <c r="C653" s="46"/>
      <c r="D653" s="46"/>
      <c r="E653" s="46"/>
      <c r="F653" s="130"/>
      <c r="G653" s="347"/>
      <c r="H653" s="347"/>
      <c r="I653" s="46"/>
      <c r="J653" s="46"/>
      <c r="K653" s="46"/>
      <c r="L653" s="42"/>
      <c r="M653" s="44"/>
      <c r="N653" s="39"/>
      <c r="O653" s="39"/>
      <c r="P653" s="39"/>
      <c r="Q653" s="39"/>
    </row>
    <row r="654" spans="1:17" s="9" customFormat="1" ht="16.5" customHeight="1">
      <c r="A654" s="42"/>
      <c r="B654" s="46"/>
      <c r="C654" s="46"/>
      <c r="D654" s="46"/>
      <c r="E654" s="46"/>
      <c r="F654" s="130"/>
      <c r="G654" s="347"/>
      <c r="H654" s="347"/>
      <c r="I654" s="46"/>
      <c r="J654" s="46"/>
      <c r="K654" s="46"/>
      <c r="L654" s="42"/>
      <c r="M654" s="44"/>
      <c r="N654" s="39"/>
      <c r="O654" s="39"/>
      <c r="P654" s="39"/>
      <c r="Q654" s="39"/>
    </row>
    <row r="655" spans="1:17" s="9" customFormat="1" ht="16.5" customHeight="1">
      <c r="A655" s="42"/>
      <c r="B655" s="46"/>
      <c r="C655" s="46"/>
      <c r="D655" s="46"/>
      <c r="E655" s="46"/>
      <c r="F655" s="130"/>
      <c r="G655" s="347"/>
      <c r="H655" s="347"/>
      <c r="I655" s="46"/>
      <c r="J655" s="46"/>
      <c r="K655" s="46"/>
      <c r="L655" s="42"/>
      <c r="M655" s="44"/>
      <c r="N655" s="39"/>
      <c r="O655" s="39"/>
      <c r="P655" s="39"/>
      <c r="Q655" s="39"/>
    </row>
    <row r="656" spans="1:17" s="9" customFormat="1" ht="16.5" customHeight="1">
      <c r="A656" s="42"/>
      <c r="B656" s="46"/>
      <c r="C656" s="46"/>
      <c r="D656" s="46"/>
      <c r="E656" s="46"/>
      <c r="F656" s="130"/>
      <c r="G656" s="347"/>
      <c r="H656" s="347"/>
      <c r="I656" s="46"/>
      <c r="J656" s="46"/>
      <c r="K656" s="46"/>
      <c r="L656" s="42"/>
      <c r="M656" s="44"/>
      <c r="N656" s="39"/>
      <c r="O656" s="39"/>
      <c r="P656" s="39"/>
      <c r="Q656" s="39"/>
    </row>
    <row r="657" spans="1:17" s="9" customFormat="1" ht="16.5" customHeight="1">
      <c r="A657" s="42"/>
      <c r="B657" s="46"/>
      <c r="C657" s="46"/>
      <c r="D657" s="46"/>
      <c r="E657" s="46"/>
      <c r="F657" s="130"/>
      <c r="G657" s="347"/>
      <c r="H657" s="347"/>
      <c r="I657" s="46"/>
      <c r="J657" s="46"/>
      <c r="K657" s="46"/>
      <c r="L657" s="42"/>
      <c r="M657" s="44"/>
      <c r="N657" s="39"/>
      <c r="O657" s="39"/>
      <c r="P657" s="39"/>
      <c r="Q657" s="39"/>
    </row>
    <row r="658" spans="1:17" s="9" customFormat="1" ht="16.5" customHeight="1">
      <c r="A658" s="42"/>
      <c r="B658" s="46"/>
      <c r="C658" s="46"/>
      <c r="D658" s="46"/>
      <c r="E658" s="46"/>
      <c r="F658" s="130"/>
      <c r="G658" s="347"/>
      <c r="H658" s="347"/>
      <c r="I658" s="46"/>
      <c r="J658" s="46"/>
      <c r="K658" s="46"/>
      <c r="L658" s="42"/>
      <c r="M658" s="44"/>
      <c r="N658" s="39"/>
      <c r="O658" s="39"/>
      <c r="P658" s="39"/>
      <c r="Q658" s="39"/>
    </row>
    <row r="659" spans="1:17" s="9" customFormat="1" ht="16.5" customHeight="1">
      <c r="A659" s="42"/>
      <c r="B659" s="46"/>
      <c r="C659" s="46"/>
      <c r="D659" s="46"/>
      <c r="E659" s="46"/>
      <c r="F659" s="130"/>
      <c r="G659" s="347"/>
      <c r="H659" s="347"/>
      <c r="I659" s="46"/>
      <c r="J659" s="46"/>
      <c r="K659" s="46"/>
      <c r="L659" s="42"/>
      <c r="M659" s="44"/>
      <c r="N659" s="39"/>
      <c r="O659" s="39"/>
      <c r="P659" s="39"/>
      <c r="Q659" s="39"/>
    </row>
    <row r="660" spans="1:17" s="9" customFormat="1" ht="16.5" customHeight="1">
      <c r="A660" s="42"/>
      <c r="B660" s="46"/>
      <c r="C660" s="46"/>
      <c r="D660" s="46"/>
      <c r="E660" s="46"/>
      <c r="F660" s="130"/>
      <c r="G660" s="347"/>
      <c r="H660" s="347"/>
      <c r="I660" s="46"/>
      <c r="J660" s="46"/>
      <c r="K660" s="46"/>
      <c r="L660" s="42"/>
      <c r="M660" s="44"/>
      <c r="N660" s="39"/>
      <c r="O660" s="39"/>
      <c r="P660" s="39"/>
      <c r="Q660" s="39"/>
    </row>
    <row r="661" spans="1:17" s="9" customFormat="1" ht="16.5" customHeight="1">
      <c r="A661" s="42"/>
      <c r="B661" s="46"/>
      <c r="C661" s="46"/>
      <c r="D661" s="46"/>
      <c r="E661" s="46"/>
      <c r="F661" s="130"/>
      <c r="G661" s="347"/>
      <c r="H661" s="347"/>
      <c r="I661" s="46"/>
      <c r="J661" s="46"/>
      <c r="K661" s="46"/>
      <c r="L661" s="42"/>
      <c r="M661" s="44"/>
      <c r="N661" s="39"/>
      <c r="O661" s="39"/>
      <c r="P661" s="39"/>
      <c r="Q661" s="39"/>
    </row>
    <row r="662" spans="1:17" s="9" customFormat="1" ht="16.5" customHeight="1">
      <c r="A662" s="42"/>
      <c r="B662" s="46"/>
      <c r="C662" s="46"/>
      <c r="D662" s="46"/>
      <c r="E662" s="46"/>
      <c r="F662" s="130"/>
      <c r="G662" s="347"/>
      <c r="H662" s="347"/>
      <c r="I662" s="46"/>
      <c r="J662" s="46"/>
      <c r="K662" s="46"/>
      <c r="L662" s="42"/>
      <c r="M662" s="44"/>
      <c r="N662" s="39"/>
      <c r="O662" s="39"/>
      <c r="P662" s="39"/>
      <c r="Q662" s="39"/>
    </row>
    <row r="663" spans="1:17" s="9" customFormat="1" ht="16.5" customHeight="1">
      <c r="A663" s="42"/>
      <c r="B663" s="46"/>
      <c r="C663" s="46"/>
      <c r="D663" s="46"/>
      <c r="E663" s="46"/>
      <c r="F663" s="130"/>
      <c r="G663" s="347"/>
      <c r="H663" s="347"/>
      <c r="I663" s="46"/>
      <c r="J663" s="46"/>
      <c r="K663" s="46"/>
      <c r="L663" s="42"/>
      <c r="M663" s="44"/>
      <c r="N663" s="39"/>
      <c r="O663" s="39"/>
      <c r="P663" s="39"/>
      <c r="Q663" s="39"/>
    </row>
    <row r="664" spans="1:17" s="9" customFormat="1" ht="16.5" customHeight="1">
      <c r="A664" s="42"/>
      <c r="B664" s="46"/>
      <c r="C664" s="46"/>
      <c r="D664" s="46"/>
      <c r="E664" s="46"/>
      <c r="F664" s="130"/>
      <c r="G664" s="347"/>
      <c r="H664" s="347"/>
      <c r="I664" s="46"/>
      <c r="J664" s="46"/>
      <c r="K664" s="46"/>
      <c r="L664" s="42"/>
      <c r="M664" s="44"/>
      <c r="N664" s="39"/>
      <c r="O664" s="39"/>
      <c r="P664" s="39"/>
      <c r="Q664" s="39"/>
    </row>
    <row r="665" spans="1:17" s="9" customFormat="1" ht="16.5" customHeight="1">
      <c r="A665" s="42"/>
      <c r="B665" s="46"/>
      <c r="C665" s="46"/>
      <c r="D665" s="46"/>
      <c r="E665" s="46"/>
      <c r="F665" s="130"/>
      <c r="G665" s="347"/>
      <c r="H665" s="347"/>
      <c r="I665" s="46"/>
      <c r="J665" s="46"/>
      <c r="K665" s="46"/>
      <c r="L665" s="42"/>
      <c r="M665" s="44"/>
      <c r="N665" s="39"/>
      <c r="O665" s="39"/>
      <c r="P665" s="39"/>
      <c r="Q665" s="39"/>
    </row>
    <row r="666" spans="1:17" s="9" customFormat="1" ht="16.5" customHeight="1">
      <c r="A666" s="42"/>
      <c r="B666" s="46"/>
      <c r="C666" s="46"/>
      <c r="D666" s="46"/>
      <c r="E666" s="46"/>
      <c r="F666" s="130"/>
      <c r="G666" s="347"/>
      <c r="H666" s="347"/>
      <c r="I666" s="46"/>
      <c r="J666" s="46"/>
      <c r="K666" s="46"/>
      <c r="L666" s="42"/>
      <c r="M666" s="44"/>
      <c r="N666" s="39"/>
      <c r="O666" s="39"/>
      <c r="P666" s="39"/>
      <c r="Q666" s="39"/>
    </row>
    <row r="667" spans="1:17" s="9" customFormat="1" ht="16.5" customHeight="1">
      <c r="A667" s="42"/>
      <c r="B667" s="46"/>
      <c r="C667" s="46"/>
      <c r="D667" s="46"/>
      <c r="E667" s="46"/>
      <c r="F667" s="130"/>
      <c r="G667" s="347"/>
      <c r="H667" s="347"/>
      <c r="I667" s="46"/>
      <c r="J667" s="46"/>
      <c r="K667" s="46"/>
      <c r="L667" s="42"/>
      <c r="M667" s="44"/>
      <c r="N667" s="39"/>
      <c r="O667" s="39"/>
      <c r="P667" s="39"/>
      <c r="Q667" s="39"/>
    </row>
    <row r="668" spans="1:17" s="9" customFormat="1" ht="16.5" customHeight="1">
      <c r="A668" s="42"/>
      <c r="B668" s="46"/>
      <c r="C668" s="46"/>
      <c r="D668" s="46"/>
      <c r="E668" s="46"/>
      <c r="F668" s="130"/>
      <c r="G668" s="347"/>
      <c r="H668" s="347"/>
      <c r="I668" s="46"/>
      <c r="J668" s="46"/>
      <c r="K668" s="46"/>
      <c r="L668" s="42"/>
      <c r="M668" s="44"/>
      <c r="N668" s="39"/>
      <c r="O668" s="39"/>
      <c r="P668" s="39"/>
      <c r="Q668" s="39"/>
    </row>
    <row r="669" spans="1:17" s="9" customFormat="1" ht="16.5" customHeight="1">
      <c r="A669" s="42"/>
      <c r="B669" s="46"/>
      <c r="C669" s="46"/>
      <c r="D669" s="46"/>
      <c r="E669" s="46"/>
      <c r="F669" s="130"/>
      <c r="G669" s="347"/>
      <c r="H669" s="347"/>
      <c r="I669" s="46"/>
      <c r="J669" s="46"/>
      <c r="K669" s="46"/>
      <c r="L669" s="42"/>
      <c r="M669" s="44"/>
      <c r="N669" s="39"/>
      <c r="O669" s="39"/>
      <c r="P669" s="39"/>
      <c r="Q669" s="39"/>
    </row>
    <row r="670" spans="1:17" s="9" customFormat="1" ht="16.5" customHeight="1">
      <c r="A670" s="42"/>
      <c r="B670" s="46"/>
      <c r="C670" s="46"/>
      <c r="D670" s="46"/>
      <c r="E670" s="46"/>
      <c r="F670" s="130"/>
      <c r="G670" s="347"/>
      <c r="H670" s="347"/>
      <c r="I670" s="46"/>
      <c r="J670" s="46"/>
      <c r="K670" s="46"/>
      <c r="L670" s="42"/>
      <c r="M670" s="44"/>
      <c r="N670" s="39"/>
      <c r="O670" s="39"/>
      <c r="P670" s="39"/>
      <c r="Q670" s="39"/>
    </row>
    <row r="671" spans="1:17" s="9" customFormat="1" ht="16.5" customHeight="1">
      <c r="A671" s="42"/>
      <c r="B671" s="46"/>
      <c r="C671" s="46"/>
      <c r="D671" s="46"/>
      <c r="E671" s="46"/>
      <c r="F671" s="130"/>
      <c r="G671" s="347"/>
      <c r="H671" s="347"/>
      <c r="I671" s="46"/>
      <c r="J671" s="46"/>
      <c r="K671" s="46"/>
      <c r="L671" s="42"/>
      <c r="M671" s="44"/>
      <c r="N671" s="39"/>
      <c r="O671" s="39"/>
      <c r="P671" s="39"/>
      <c r="Q671" s="39"/>
    </row>
    <row r="672" spans="1:17" s="9" customFormat="1" ht="16.5" customHeight="1">
      <c r="A672" s="42"/>
      <c r="B672" s="46"/>
      <c r="C672" s="46"/>
      <c r="D672" s="46"/>
      <c r="E672" s="46"/>
      <c r="F672" s="130"/>
      <c r="G672" s="347"/>
      <c r="H672" s="347"/>
      <c r="I672" s="46"/>
      <c r="J672" s="46"/>
      <c r="K672" s="46"/>
      <c r="L672" s="42"/>
      <c r="M672" s="44"/>
      <c r="N672" s="39"/>
      <c r="O672" s="39"/>
      <c r="P672" s="39"/>
      <c r="Q672" s="39"/>
    </row>
    <row r="673" spans="1:17" s="9" customFormat="1" ht="16.5" customHeight="1">
      <c r="A673" s="42"/>
      <c r="B673" s="46"/>
      <c r="C673" s="46"/>
      <c r="D673" s="46"/>
      <c r="E673" s="46"/>
      <c r="F673" s="130"/>
      <c r="G673" s="347"/>
      <c r="H673" s="347"/>
      <c r="I673" s="46"/>
      <c r="J673" s="46"/>
      <c r="K673" s="46"/>
      <c r="L673" s="42"/>
      <c r="M673" s="44"/>
      <c r="N673" s="39"/>
      <c r="O673" s="39"/>
      <c r="P673" s="39"/>
      <c r="Q673" s="39"/>
    </row>
    <row r="674" spans="1:17" s="9" customFormat="1" ht="16.5" customHeight="1">
      <c r="A674" s="42"/>
      <c r="B674" s="46"/>
      <c r="C674" s="46"/>
      <c r="D674" s="46"/>
      <c r="E674" s="46"/>
      <c r="F674" s="130"/>
      <c r="G674" s="347"/>
      <c r="H674" s="347"/>
      <c r="I674" s="46"/>
      <c r="J674" s="46"/>
      <c r="K674" s="46"/>
      <c r="L674" s="42"/>
      <c r="M674" s="44"/>
      <c r="N674" s="39"/>
      <c r="O674" s="39"/>
      <c r="P674" s="39"/>
      <c r="Q674" s="39"/>
    </row>
    <row r="675" spans="1:17" s="9" customFormat="1" ht="16.5" customHeight="1">
      <c r="A675" s="42"/>
      <c r="B675" s="46"/>
      <c r="C675" s="46"/>
      <c r="D675" s="46"/>
      <c r="E675" s="46"/>
      <c r="F675" s="130"/>
      <c r="G675" s="347"/>
      <c r="H675" s="347"/>
      <c r="I675" s="46"/>
      <c r="J675" s="46"/>
      <c r="K675" s="46"/>
      <c r="L675" s="42"/>
      <c r="M675" s="44"/>
      <c r="N675" s="39"/>
      <c r="O675" s="39"/>
      <c r="P675" s="39"/>
      <c r="Q675" s="39"/>
    </row>
    <row r="676" spans="1:17" s="9" customFormat="1" ht="16.5" customHeight="1">
      <c r="A676" s="42"/>
      <c r="B676" s="46"/>
      <c r="C676" s="46"/>
      <c r="D676" s="46"/>
      <c r="E676" s="46"/>
      <c r="F676" s="130"/>
      <c r="G676" s="347"/>
      <c r="H676" s="347"/>
      <c r="I676" s="46"/>
      <c r="J676" s="46"/>
      <c r="K676" s="46"/>
      <c r="L676" s="42"/>
      <c r="M676" s="44"/>
      <c r="N676" s="39"/>
      <c r="O676" s="39"/>
      <c r="P676" s="39"/>
      <c r="Q676" s="39"/>
    </row>
    <row r="677" spans="1:17" s="9" customFormat="1" ht="16.5" customHeight="1">
      <c r="A677" s="42"/>
      <c r="B677" s="46"/>
      <c r="C677" s="46"/>
      <c r="D677" s="46"/>
      <c r="E677" s="46"/>
      <c r="F677" s="130"/>
      <c r="G677" s="347"/>
      <c r="H677" s="347"/>
      <c r="I677" s="46"/>
      <c r="J677" s="46"/>
      <c r="K677" s="46"/>
      <c r="L677" s="42"/>
      <c r="M677" s="44"/>
      <c r="N677" s="39"/>
      <c r="O677" s="39"/>
      <c r="P677" s="39"/>
      <c r="Q677" s="39"/>
    </row>
    <row r="678" spans="1:17" s="9" customFormat="1" ht="16.5" customHeight="1">
      <c r="A678" s="42"/>
      <c r="B678" s="46"/>
      <c r="C678" s="46"/>
      <c r="D678" s="46"/>
      <c r="E678" s="46"/>
      <c r="F678" s="130"/>
      <c r="G678" s="347"/>
      <c r="H678" s="347"/>
      <c r="I678" s="46"/>
      <c r="J678" s="46"/>
      <c r="K678" s="46"/>
      <c r="L678" s="42"/>
      <c r="M678" s="44"/>
      <c r="N678" s="39"/>
      <c r="O678" s="39"/>
      <c r="P678" s="39"/>
      <c r="Q678" s="39"/>
    </row>
    <row r="679" spans="1:17" s="9" customFormat="1" ht="16.5" customHeight="1">
      <c r="A679" s="42"/>
      <c r="B679" s="46"/>
      <c r="C679" s="46"/>
      <c r="D679" s="46"/>
      <c r="E679" s="46"/>
      <c r="F679" s="130"/>
      <c r="G679" s="347"/>
      <c r="H679" s="347"/>
      <c r="I679" s="46"/>
      <c r="J679" s="46"/>
      <c r="K679" s="46"/>
      <c r="L679" s="42"/>
      <c r="M679" s="44"/>
      <c r="N679" s="39"/>
      <c r="O679" s="39"/>
      <c r="P679" s="39"/>
      <c r="Q679" s="39"/>
    </row>
    <row r="680" spans="1:17" s="9" customFormat="1" ht="16.5" customHeight="1">
      <c r="A680" s="42"/>
      <c r="B680" s="46"/>
      <c r="C680" s="46"/>
      <c r="D680" s="46"/>
      <c r="E680" s="46"/>
      <c r="F680" s="130"/>
      <c r="G680" s="347"/>
      <c r="H680" s="347"/>
      <c r="I680" s="46"/>
      <c r="J680" s="46"/>
      <c r="K680" s="46"/>
      <c r="L680" s="42"/>
      <c r="M680" s="44"/>
      <c r="N680" s="39"/>
      <c r="O680" s="39"/>
      <c r="P680" s="39"/>
      <c r="Q680" s="39"/>
    </row>
    <row r="681" spans="1:17" s="9" customFormat="1" ht="16.5" customHeight="1">
      <c r="A681" s="42"/>
      <c r="B681" s="46"/>
      <c r="C681" s="46"/>
      <c r="D681" s="46"/>
      <c r="E681" s="46"/>
      <c r="F681" s="130"/>
      <c r="G681" s="347"/>
      <c r="H681" s="347"/>
      <c r="I681" s="46"/>
      <c r="J681" s="46"/>
      <c r="K681" s="46"/>
      <c r="L681" s="42"/>
      <c r="M681" s="44"/>
      <c r="N681" s="39"/>
      <c r="O681" s="39"/>
      <c r="P681" s="39"/>
      <c r="Q681" s="39"/>
    </row>
    <row r="682" spans="1:17" s="9" customFormat="1" ht="16.5" customHeight="1">
      <c r="A682" s="42"/>
      <c r="B682" s="46"/>
      <c r="C682" s="46"/>
      <c r="D682" s="46"/>
      <c r="E682" s="46"/>
      <c r="F682" s="130"/>
      <c r="G682" s="347"/>
      <c r="H682" s="347"/>
      <c r="I682" s="46"/>
      <c r="J682" s="46"/>
      <c r="K682" s="46"/>
      <c r="L682" s="42"/>
      <c r="M682" s="44"/>
      <c r="N682" s="39"/>
      <c r="O682" s="39"/>
      <c r="P682" s="39"/>
      <c r="Q682" s="39"/>
    </row>
    <row r="683" spans="1:17" s="9" customFormat="1" ht="16.5" customHeight="1">
      <c r="A683" s="42"/>
      <c r="B683" s="46"/>
      <c r="C683" s="46"/>
      <c r="D683" s="46"/>
      <c r="E683" s="46"/>
      <c r="F683" s="130"/>
      <c r="G683" s="347"/>
      <c r="H683" s="347"/>
      <c r="I683" s="46"/>
      <c r="J683" s="46"/>
      <c r="K683" s="46"/>
      <c r="L683" s="42"/>
      <c r="M683" s="44"/>
      <c r="N683" s="39"/>
      <c r="O683" s="39"/>
      <c r="P683" s="39"/>
      <c r="Q683" s="39"/>
    </row>
    <row r="684" spans="1:17" s="9" customFormat="1" ht="16.5" customHeight="1">
      <c r="A684" s="42"/>
      <c r="B684" s="46"/>
      <c r="C684" s="46"/>
      <c r="D684" s="46"/>
      <c r="E684" s="46"/>
      <c r="F684" s="130"/>
      <c r="G684" s="347"/>
      <c r="H684" s="347"/>
      <c r="I684" s="46"/>
      <c r="J684" s="46"/>
      <c r="K684" s="46"/>
      <c r="L684" s="42"/>
      <c r="M684" s="44"/>
      <c r="N684" s="39"/>
      <c r="O684" s="39"/>
      <c r="P684" s="39"/>
      <c r="Q684" s="39"/>
    </row>
    <row r="685" spans="1:17" s="9" customFormat="1" ht="16.5" customHeight="1">
      <c r="A685" s="42"/>
      <c r="B685" s="46"/>
      <c r="C685" s="46"/>
      <c r="D685" s="46"/>
      <c r="E685" s="46"/>
      <c r="F685" s="130"/>
      <c r="G685" s="347"/>
      <c r="H685" s="347"/>
      <c r="I685" s="46"/>
      <c r="J685" s="46"/>
      <c r="K685" s="46"/>
      <c r="L685" s="42"/>
      <c r="M685" s="44"/>
      <c r="N685" s="39"/>
      <c r="O685" s="39"/>
      <c r="P685" s="39"/>
      <c r="Q685" s="39"/>
    </row>
    <row r="686" spans="1:17" s="9" customFormat="1" ht="16.5" customHeight="1">
      <c r="A686" s="42"/>
      <c r="B686" s="46"/>
      <c r="C686" s="46"/>
      <c r="D686" s="46"/>
      <c r="E686" s="46"/>
      <c r="F686" s="130"/>
      <c r="G686" s="347"/>
      <c r="H686" s="347"/>
      <c r="I686" s="46"/>
      <c r="J686" s="46"/>
      <c r="K686" s="46"/>
      <c r="L686" s="42"/>
      <c r="M686" s="44"/>
      <c r="N686" s="39"/>
      <c r="O686" s="39"/>
      <c r="P686" s="39"/>
      <c r="Q686" s="39"/>
    </row>
    <row r="687" spans="1:17" s="9" customFormat="1" ht="16.5" customHeight="1">
      <c r="A687" s="42"/>
      <c r="B687" s="46"/>
      <c r="C687" s="46"/>
      <c r="D687" s="46"/>
      <c r="E687" s="46"/>
      <c r="F687" s="130"/>
      <c r="G687" s="347"/>
      <c r="H687" s="347"/>
      <c r="I687" s="46"/>
      <c r="J687" s="46"/>
      <c r="K687" s="46"/>
      <c r="L687" s="42"/>
      <c r="M687" s="44"/>
      <c r="N687" s="39"/>
      <c r="O687" s="39"/>
      <c r="P687" s="39"/>
      <c r="Q687" s="39"/>
    </row>
    <row r="688" spans="1:17" s="9" customFormat="1" ht="16.5" customHeight="1">
      <c r="A688" s="42"/>
      <c r="B688" s="46"/>
      <c r="C688" s="46"/>
      <c r="D688" s="46"/>
      <c r="E688" s="46"/>
      <c r="F688" s="130"/>
      <c r="G688" s="347"/>
      <c r="H688" s="347"/>
      <c r="I688" s="46"/>
      <c r="J688" s="46"/>
      <c r="K688" s="46"/>
      <c r="L688" s="42"/>
      <c r="M688" s="44"/>
      <c r="N688" s="39"/>
      <c r="O688" s="39"/>
      <c r="P688" s="39"/>
      <c r="Q688" s="39"/>
    </row>
    <row r="689" spans="1:17" s="9" customFormat="1" ht="16.5" customHeight="1">
      <c r="A689" s="42"/>
      <c r="B689" s="46"/>
      <c r="C689" s="46"/>
      <c r="D689" s="46"/>
      <c r="E689" s="46"/>
      <c r="F689" s="130"/>
      <c r="G689" s="347"/>
      <c r="H689" s="347"/>
      <c r="I689" s="46"/>
      <c r="J689" s="46"/>
      <c r="K689" s="46"/>
      <c r="L689" s="42"/>
      <c r="M689" s="44"/>
      <c r="N689" s="39"/>
      <c r="O689" s="39"/>
      <c r="P689" s="39"/>
      <c r="Q689" s="39"/>
    </row>
    <row r="690" spans="1:17" s="9" customFormat="1" ht="16.5" customHeight="1">
      <c r="A690" s="42"/>
      <c r="B690" s="46"/>
      <c r="C690" s="46"/>
      <c r="D690" s="46"/>
      <c r="E690" s="46"/>
      <c r="F690" s="130"/>
      <c r="G690" s="347"/>
      <c r="H690" s="347"/>
      <c r="I690" s="46"/>
      <c r="J690" s="46"/>
      <c r="K690" s="46"/>
      <c r="L690" s="42"/>
      <c r="M690" s="44"/>
      <c r="N690" s="39"/>
      <c r="O690" s="39"/>
      <c r="P690" s="39"/>
      <c r="Q690" s="39"/>
    </row>
    <row r="691" spans="1:17" s="9" customFormat="1" ht="16.5" customHeight="1">
      <c r="A691" s="42"/>
      <c r="B691" s="46"/>
      <c r="C691" s="46"/>
      <c r="D691" s="46"/>
      <c r="E691" s="46"/>
      <c r="F691" s="130"/>
      <c r="G691" s="347"/>
      <c r="H691" s="347"/>
      <c r="I691" s="46"/>
      <c r="J691" s="46"/>
      <c r="K691" s="46"/>
      <c r="L691" s="42"/>
      <c r="M691" s="44"/>
      <c r="N691" s="39"/>
      <c r="O691" s="39"/>
      <c r="P691" s="39"/>
      <c r="Q691" s="39"/>
    </row>
    <row r="692" spans="1:17" s="9" customFormat="1" ht="16.5" customHeight="1">
      <c r="A692" s="42"/>
      <c r="B692" s="46"/>
      <c r="C692" s="46"/>
      <c r="D692" s="46"/>
      <c r="E692" s="46"/>
      <c r="F692" s="130"/>
      <c r="G692" s="347"/>
      <c r="H692" s="347"/>
      <c r="I692" s="46"/>
      <c r="J692" s="46"/>
      <c r="K692" s="46"/>
      <c r="L692" s="42"/>
      <c r="M692" s="44"/>
      <c r="N692" s="39"/>
      <c r="O692" s="39"/>
      <c r="P692" s="39"/>
      <c r="Q692" s="39"/>
    </row>
    <row r="693" spans="1:17" s="9" customFormat="1" ht="16.5" customHeight="1">
      <c r="A693" s="42"/>
      <c r="B693" s="46"/>
      <c r="C693" s="46"/>
      <c r="D693" s="46"/>
      <c r="E693" s="46"/>
      <c r="F693" s="130"/>
      <c r="G693" s="347"/>
      <c r="H693" s="347"/>
      <c r="I693" s="46"/>
      <c r="J693" s="46"/>
      <c r="K693" s="46"/>
      <c r="L693" s="42"/>
      <c r="M693" s="44"/>
      <c r="N693" s="39"/>
      <c r="O693" s="39"/>
      <c r="P693" s="39"/>
      <c r="Q693" s="39"/>
    </row>
    <row r="694" spans="1:17" s="9" customFormat="1" ht="16.5" customHeight="1">
      <c r="A694" s="42"/>
      <c r="B694" s="46"/>
      <c r="C694" s="46"/>
      <c r="D694" s="46"/>
      <c r="E694" s="46"/>
      <c r="F694" s="130"/>
      <c r="G694" s="347"/>
      <c r="H694" s="347"/>
      <c r="I694" s="46"/>
      <c r="J694" s="46"/>
      <c r="K694" s="46"/>
      <c r="L694" s="42"/>
      <c r="M694" s="44"/>
      <c r="N694" s="39"/>
      <c r="O694" s="39"/>
      <c r="P694" s="39"/>
      <c r="Q694" s="39"/>
    </row>
    <row r="695" spans="1:17" s="9" customFormat="1" ht="16.5" customHeight="1">
      <c r="A695" s="42"/>
      <c r="B695" s="46"/>
      <c r="C695" s="46"/>
      <c r="D695" s="46"/>
      <c r="E695" s="46"/>
      <c r="F695" s="130"/>
      <c r="G695" s="347"/>
      <c r="H695" s="347"/>
      <c r="I695" s="46"/>
      <c r="J695" s="46"/>
      <c r="K695" s="46"/>
      <c r="L695" s="42"/>
      <c r="M695" s="44"/>
      <c r="N695" s="39"/>
      <c r="O695" s="39"/>
      <c r="P695" s="39"/>
      <c r="Q695" s="39"/>
    </row>
    <row r="696" spans="1:17" s="9" customFormat="1" ht="16.5" customHeight="1">
      <c r="A696" s="42"/>
      <c r="B696" s="46"/>
      <c r="C696" s="46"/>
      <c r="D696" s="46"/>
      <c r="E696" s="46"/>
      <c r="F696" s="130"/>
      <c r="G696" s="347"/>
      <c r="H696" s="347"/>
      <c r="I696" s="46"/>
      <c r="J696" s="46"/>
      <c r="K696" s="46"/>
      <c r="L696" s="42"/>
      <c r="M696" s="44"/>
      <c r="N696" s="39"/>
      <c r="O696" s="39"/>
      <c r="P696" s="39"/>
      <c r="Q696" s="39"/>
    </row>
    <row r="697" spans="1:17" s="9" customFormat="1" ht="16.5" customHeight="1">
      <c r="A697" s="42"/>
      <c r="B697" s="46"/>
      <c r="C697" s="46"/>
      <c r="D697" s="46"/>
      <c r="E697" s="46"/>
      <c r="F697" s="130"/>
      <c r="G697" s="347"/>
      <c r="H697" s="347"/>
      <c r="I697" s="46"/>
      <c r="J697" s="46"/>
      <c r="K697" s="46"/>
      <c r="L697" s="42"/>
      <c r="M697" s="44"/>
      <c r="N697" s="39"/>
      <c r="O697" s="39"/>
      <c r="P697" s="39"/>
      <c r="Q697" s="39"/>
    </row>
    <row r="698" spans="1:17" s="9" customFormat="1" ht="16.5" customHeight="1">
      <c r="A698" s="42"/>
      <c r="B698" s="46"/>
      <c r="C698" s="46"/>
      <c r="D698" s="46"/>
      <c r="E698" s="46"/>
      <c r="F698" s="130"/>
      <c r="G698" s="347"/>
      <c r="H698" s="347"/>
      <c r="I698" s="46"/>
      <c r="J698" s="46"/>
      <c r="K698" s="46"/>
      <c r="L698" s="42"/>
      <c r="M698" s="44"/>
      <c r="N698" s="39"/>
      <c r="O698" s="39"/>
      <c r="P698" s="39"/>
      <c r="Q698" s="39"/>
    </row>
    <row r="699" spans="1:17" s="9" customFormat="1" ht="16.5" customHeight="1">
      <c r="A699" s="42"/>
      <c r="B699" s="46"/>
      <c r="C699" s="46"/>
      <c r="D699" s="46"/>
      <c r="E699" s="46"/>
      <c r="F699" s="130"/>
      <c r="G699" s="347"/>
      <c r="H699" s="347"/>
      <c r="I699" s="46"/>
      <c r="J699" s="46"/>
      <c r="K699" s="46"/>
      <c r="L699" s="42"/>
      <c r="M699" s="44"/>
      <c r="N699" s="39"/>
      <c r="O699" s="39"/>
      <c r="P699" s="39"/>
      <c r="Q699" s="39"/>
    </row>
    <row r="700" spans="1:17" s="9" customFormat="1" ht="16.5" customHeight="1">
      <c r="A700" s="42"/>
      <c r="B700" s="46"/>
      <c r="C700" s="46"/>
      <c r="D700" s="46"/>
      <c r="E700" s="46"/>
      <c r="F700" s="130"/>
      <c r="G700" s="347"/>
      <c r="H700" s="347"/>
      <c r="I700" s="46"/>
      <c r="J700" s="46"/>
      <c r="K700" s="46"/>
      <c r="L700" s="42"/>
      <c r="M700" s="44"/>
      <c r="N700" s="39"/>
      <c r="O700" s="39"/>
      <c r="P700" s="39"/>
      <c r="Q700" s="39"/>
    </row>
    <row r="701" spans="1:17" s="9" customFormat="1" ht="16.5" customHeight="1">
      <c r="A701" s="42"/>
      <c r="B701" s="46"/>
      <c r="C701" s="46"/>
      <c r="D701" s="46"/>
      <c r="E701" s="46"/>
      <c r="F701" s="130"/>
      <c r="G701" s="347"/>
      <c r="H701" s="347"/>
      <c r="I701" s="46"/>
      <c r="J701" s="46"/>
      <c r="K701" s="46"/>
      <c r="L701" s="42"/>
      <c r="M701" s="44"/>
      <c r="N701" s="39"/>
      <c r="O701" s="39"/>
      <c r="P701" s="39"/>
      <c r="Q701" s="39"/>
    </row>
    <row r="702" spans="1:17" s="9" customFormat="1" ht="16.5" customHeight="1">
      <c r="A702" s="42"/>
      <c r="B702" s="46"/>
      <c r="C702" s="46"/>
      <c r="D702" s="46"/>
      <c r="E702" s="46"/>
      <c r="F702" s="130"/>
      <c r="G702" s="347"/>
      <c r="H702" s="347"/>
      <c r="I702" s="46"/>
      <c r="J702" s="46"/>
      <c r="K702" s="46"/>
      <c r="L702" s="42"/>
      <c r="M702" s="44"/>
      <c r="N702" s="39"/>
      <c r="O702" s="39"/>
      <c r="P702" s="39"/>
      <c r="Q702" s="39"/>
    </row>
    <row r="703" spans="1:17" s="9" customFormat="1" ht="16.5" customHeight="1">
      <c r="A703" s="42"/>
      <c r="B703" s="46"/>
      <c r="C703" s="46"/>
      <c r="D703" s="46"/>
      <c r="E703" s="46"/>
      <c r="F703" s="130"/>
      <c r="G703" s="347"/>
      <c r="H703" s="347"/>
      <c r="I703" s="46"/>
      <c r="J703" s="46"/>
      <c r="K703" s="46"/>
      <c r="L703" s="42"/>
      <c r="M703" s="44"/>
      <c r="N703" s="39"/>
      <c r="O703" s="39"/>
      <c r="P703" s="39"/>
      <c r="Q703" s="39"/>
    </row>
    <row r="704" spans="1:17" s="9" customFormat="1" ht="16.5" customHeight="1">
      <c r="A704" s="42"/>
      <c r="B704" s="46"/>
      <c r="C704" s="46"/>
      <c r="D704" s="46"/>
      <c r="E704" s="46"/>
      <c r="F704" s="130"/>
      <c r="G704" s="347"/>
      <c r="H704" s="347"/>
      <c r="I704" s="46"/>
      <c r="J704" s="46"/>
      <c r="K704" s="46"/>
      <c r="L704" s="42"/>
      <c r="M704" s="44"/>
      <c r="N704" s="39"/>
      <c r="O704" s="39"/>
      <c r="P704" s="39"/>
      <c r="Q704" s="39"/>
    </row>
    <row r="705" spans="1:17" s="9" customFormat="1" ht="16.5" customHeight="1">
      <c r="A705" s="42"/>
      <c r="B705" s="46"/>
      <c r="C705" s="46"/>
      <c r="D705" s="46"/>
      <c r="E705" s="46"/>
      <c r="F705" s="130"/>
      <c r="G705" s="347"/>
      <c r="H705" s="347"/>
      <c r="I705" s="46"/>
      <c r="J705" s="46"/>
      <c r="K705" s="46"/>
      <c r="L705" s="42"/>
      <c r="M705" s="44"/>
      <c r="N705" s="39"/>
      <c r="O705" s="39"/>
      <c r="P705" s="39"/>
      <c r="Q705" s="39"/>
    </row>
    <row r="706" spans="1:17" s="9" customFormat="1" ht="16.5" customHeight="1">
      <c r="A706" s="42"/>
      <c r="B706" s="46"/>
      <c r="C706" s="46"/>
      <c r="D706" s="46"/>
      <c r="E706" s="46"/>
      <c r="F706" s="130"/>
      <c r="G706" s="347"/>
      <c r="H706" s="347"/>
      <c r="I706" s="46"/>
      <c r="J706" s="46"/>
      <c r="K706" s="46"/>
      <c r="L706" s="42"/>
      <c r="M706" s="44"/>
      <c r="N706" s="39"/>
      <c r="O706" s="39"/>
      <c r="P706" s="39"/>
      <c r="Q706" s="39"/>
    </row>
    <row r="707" spans="1:17" s="9" customFormat="1" ht="16.5" customHeight="1">
      <c r="A707" s="42"/>
      <c r="B707" s="46"/>
      <c r="C707" s="46"/>
      <c r="D707" s="46"/>
      <c r="E707" s="46"/>
      <c r="F707" s="130"/>
      <c r="G707" s="347"/>
      <c r="H707" s="347"/>
      <c r="I707" s="46"/>
      <c r="J707" s="46"/>
      <c r="K707" s="46"/>
      <c r="L707" s="42"/>
      <c r="M707" s="44"/>
      <c r="N707" s="39"/>
      <c r="O707" s="39"/>
      <c r="P707" s="39"/>
      <c r="Q707" s="39"/>
    </row>
    <row r="708" spans="1:17" s="9" customFormat="1" ht="16.5" customHeight="1">
      <c r="A708" s="42"/>
      <c r="B708" s="46"/>
      <c r="C708" s="46"/>
      <c r="D708" s="46"/>
      <c r="E708" s="46"/>
      <c r="F708" s="130"/>
      <c r="G708" s="347"/>
      <c r="H708" s="347"/>
      <c r="I708" s="46"/>
      <c r="J708" s="46"/>
      <c r="K708" s="46"/>
      <c r="L708" s="42"/>
      <c r="M708" s="44"/>
      <c r="N708" s="39"/>
      <c r="O708" s="39"/>
      <c r="P708" s="39"/>
      <c r="Q708" s="39"/>
    </row>
    <row r="709" spans="1:17" s="9" customFormat="1" ht="16.5" customHeight="1">
      <c r="A709" s="42"/>
      <c r="B709" s="46"/>
      <c r="C709" s="46"/>
      <c r="D709" s="46"/>
      <c r="E709" s="46"/>
      <c r="F709" s="130"/>
      <c r="G709" s="347"/>
      <c r="H709" s="347"/>
      <c r="I709" s="46"/>
      <c r="J709" s="46"/>
      <c r="K709" s="46"/>
      <c r="L709" s="42"/>
      <c r="M709" s="44"/>
      <c r="N709" s="39"/>
      <c r="O709" s="39"/>
      <c r="P709" s="39"/>
      <c r="Q709" s="39"/>
    </row>
    <row r="710" spans="1:17" s="9" customFormat="1" ht="16.5" customHeight="1">
      <c r="A710" s="42"/>
      <c r="B710" s="46"/>
      <c r="C710" s="46"/>
      <c r="D710" s="46"/>
      <c r="E710" s="46"/>
      <c r="F710" s="130"/>
      <c r="G710" s="347"/>
      <c r="H710" s="347"/>
      <c r="I710" s="46"/>
      <c r="J710" s="46"/>
      <c r="K710" s="46"/>
      <c r="L710" s="42"/>
      <c r="M710" s="44"/>
      <c r="N710" s="39"/>
      <c r="O710" s="39"/>
      <c r="P710" s="39"/>
      <c r="Q710" s="39"/>
    </row>
    <row r="711" spans="1:17" s="9" customFormat="1" ht="16.5" customHeight="1">
      <c r="A711" s="42"/>
      <c r="B711" s="46"/>
      <c r="C711" s="46"/>
      <c r="D711" s="46"/>
      <c r="E711" s="46"/>
      <c r="F711" s="130"/>
      <c r="G711" s="347"/>
      <c r="H711" s="347"/>
      <c r="I711" s="46"/>
      <c r="J711" s="46"/>
      <c r="K711" s="46"/>
      <c r="L711" s="42"/>
      <c r="M711" s="44"/>
      <c r="N711" s="39"/>
      <c r="O711" s="39"/>
      <c r="P711" s="39"/>
      <c r="Q711" s="39"/>
    </row>
    <row r="712" spans="1:17" s="9" customFormat="1" ht="16.5" customHeight="1">
      <c r="A712" s="42"/>
      <c r="B712" s="46"/>
      <c r="C712" s="46"/>
      <c r="D712" s="46"/>
      <c r="E712" s="46"/>
      <c r="F712" s="130"/>
      <c r="G712" s="347"/>
      <c r="H712" s="347"/>
      <c r="I712" s="46"/>
      <c r="J712" s="46"/>
      <c r="K712" s="46"/>
      <c r="L712" s="42"/>
      <c r="M712" s="44"/>
      <c r="N712" s="39"/>
      <c r="O712" s="39"/>
      <c r="P712" s="39"/>
      <c r="Q712" s="39"/>
    </row>
    <row r="713" spans="1:17" s="9" customFormat="1" ht="16.5" customHeight="1">
      <c r="A713" s="42"/>
      <c r="B713" s="46"/>
      <c r="C713" s="46"/>
      <c r="D713" s="46"/>
      <c r="E713" s="46"/>
      <c r="F713" s="130"/>
      <c r="G713" s="347"/>
      <c r="H713" s="347"/>
      <c r="I713" s="46"/>
      <c r="J713" s="46"/>
      <c r="K713" s="46"/>
      <c r="L713" s="42"/>
      <c r="M713" s="44"/>
      <c r="N713" s="39"/>
      <c r="O713" s="39"/>
      <c r="P713" s="39"/>
      <c r="Q713" s="39"/>
    </row>
    <row r="714" spans="1:17" s="9" customFormat="1" ht="16.5" customHeight="1">
      <c r="A714" s="42"/>
      <c r="B714" s="46"/>
      <c r="C714" s="46"/>
      <c r="D714" s="46"/>
      <c r="E714" s="46"/>
      <c r="F714" s="130"/>
      <c r="G714" s="347"/>
      <c r="H714" s="347"/>
      <c r="I714" s="46"/>
      <c r="J714" s="46"/>
      <c r="K714" s="46"/>
      <c r="L714" s="42"/>
      <c r="M714" s="44"/>
      <c r="N714" s="39"/>
      <c r="O714" s="39"/>
      <c r="P714" s="39"/>
      <c r="Q714" s="39"/>
    </row>
    <row r="715" spans="1:17" s="9" customFormat="1" ht="16.5" customHeight="1">
      <c r="A715" s="42"/>
      <c r="B715" s="46"/>
      <c r="C715" s="46"/>
      <c r="D715" s="46"/>
      <c r="E715" s="46"/>
      <c r="F715" s="130"/>
      <c r="G715" s="347"/>
      <c r="H715" s="347"/>
      <c r="I715" s="46"/>
      <c r="J715" s="46"/>
      <c r="K715" s="46"/>
      <c r="L715" s="42"/>
      <c r="M715" s="44"/>
      <c r="N715" s="39"/>
      <c r="O715" s="39"/>
      <c r="P715" s="39"/>
      <c r="Q715" s="39"/>
    </row>
    <row r="716" spans="1:17" s="9" customFormat="1" ht="16.5" customHeight="1">
      <c r="A716" s="42"/>
      <c r="B716" s="46"/>
      <c r="C716" s="46"/>
      <c r="D716" s="46"/>
      <c r="E716" s="46"/>
      <c r="F716" s="130"/>
      <c r="G716" s="347"/>
      <c r="H716" s="347"/>
      <c r="I716" s="46"/>
      <c r="J716" s="46"/>
      <c r="K716" s="46"/>
      <c r="L716" s="42"/>
      <c r="M716" s="44"/>
      <c r="N716" s="39"/>
      <c r="O716" s="39"/>
      <c r="P716" s="39"/>
      <c r="Q716" s="39"/>
    </row>
    <row r="717" spans="1:17" s="9" customFormat="1" ht="16.5" customHeight="1">
      <c r="A717" s="42"/>
      <c r="B717" s="46"/>
      <c r="C717" s="46"/>
      <c r="D717" s="46"/>
      <c r="E717" s="46"/>
      <c r="F717" s="130"/>
      <c r="G717" s="347"/>
      <c r="H717" s="347"/>
      <c r="I717" s="46"/>
      <c r="J717" s="46"/>
      <c r="K717" s="46"/>
      <c r="L717" s="42"/>
      <c r="M717" s="44"/>
      <c r="N717" s="39"/>
      <c r="O717" s="39"/>
      <c r="P717" s="39"/>
      <c r="Q717" s="39"/>
    </row>
    <row r="718" spans="1:17" s="9" customFormat="1" ht="16.5" customHeight="1">
      <c r="A718" s="42"/>
      <c r="B718" s="46"/>
      <c r="C718" s="46"/>
      <c r="D718" s="46"/>
      <c r="E718" s="46"/>
      <c r="F718" s="130"/>
      <c r="G718" s="347"/>
      <c r="H718" s="347"/>
      <c r="I718" s="46"/>
      <c r="J718" s="46"/>
      <c r="K718" s="46"/>
      <c r="L718" s="42"/>
      <c r="M718" s="44"/>
      <c r="N718" s="39"/>
      <c r="O718" s="39"/>
      <c r="P718" s="39"/>
      <c r="Q718" s="39"/>
    </row>
    <row r="719" spans="1:17" s="9" customFormat="1" ht="16.5" customHeight="1">
      <c r="A719" s="42"/>
      <c r="B719" s="46"/>
      <c r="C719" s="46"/>
      <c r="D719" s="46"/>
      <c r="E719" s="46"/>
      <c r="F719" s="130"/>
      <c r="G719" s="347"/>
      <c r="H719" s="347"/>
      <c r="I719" s="46"/>
      <c r="J719" s="46"/>
      <c r="K719" s="46"/>
      <c r="L719" s="42"/>
      <c r="M719" s="44"/>
      <c r="N719" s="39"/>
      <c r="O719" s="39"/>
      <c r="P719" s="39"/>
      <c r="Q719" s="39"/>
    </row>
    <row r="720" spans="1:17" s="9" customFormat="1" ht="16.5" customHeight="1">
      <c r="A720" s="42"/>
      <c r="B720" s="46"/>
      <c r="C720" s="46"/>
      <c r="D720" s="46"/>
      <c r="E720" s="46"/>
      <c r="F720" s="130"/>
      <c r="G720" s="347"/>
      <c r="H720" s="347"/>
      <c r="I720" s="46"/>
      <c r="J720" s="46"/>
      <c r="K720" s="46"/>
      <c r="L720" s="42"/>
      <c r="M720" s="44"/>
      <c r="N720" s="39"/>
      <c r="O720" s="39"/>
      <c r="P720" s="39"/>
      <c r="Q720" s="39"/>
    </row>
    <row r="721" spans="1:17" s="9" customFormat="1" ht="16.5" customHeight="1">
      <c r="A721" s="42"/>
      <c r="B721" s="46"/>
      <c r="C721" s="46"/>
      <c r="D721" s="46"/>
      <c r="E721" s="46"/>
      <c r="F721" s="130"/>
      <c r="G721" s="347"/>
      <c r="H721" s="347"/>
      <c r="I721" s="46"/>
      <c r="J721" s="46"/>
      <c r="K721" s="46"/>
      <c r="L721" s="42"/>
      <c r="M721" s="44"/>
      <c r="N721" s="39"/>
      <c r="O721" s="39"/>
      <c r="P721" s="39"/>
      <c r="Q721" s="39"/>
    </row>
    <row r="722" spans="1:17" s="9" customFormat="1" ht="16.5" customHeight="1">
      <c r="A722" s="42"/>
      <c r="B722" s="46"/>
      <c r="C722" s="46"/>
      <c r="D722" s="46"/>
      <c r="E722" s="46"/>
      <c r="F722" s="130"/>
      <c r="G722" s="347"/>
      <c r="H722" s="347"/>
      <c r="I722" s="46"/>
      <c r="J722" s="46"/>
      <c r="K722" s="46"/>
      <c r="L722" s="42"/>
      <c r="M722" s="44"/>
      <c r="N722" s="39"/>
      <c r="O722" s="39"/>
      <c r="P722" s="39"/>
      <c r="Q722" s="39"/>
    </row>
    <row r="723" spans="1:17" s="9" customFormat="1" ht="16.5" customHeight="1">
      <c r="A723" s="42"/>
      <c r="B723" s="46"/>
      <c r="C723" s="46"/>
      <c r="D723" s="46"/>
      <c r="E723" s="46"/>
      <c r="F723" s="130"/>
      <c r="G723" s="347"/>
      <c r="H723" s="347"/>
      <c r="I723" s="46"/>
      <c r="J723" s="46"/>
      <c r="K723" s="46"/>
      <c r="L723" s="42"/>
      <c r="M723" s="44"/>
      <c r="N723" s="39"/>
      <c r="O723" s="39"/>
      <c r="P723" s="39"/>
      <c r="Q723" s="39"/>
    </row>
    <row r="724" spans="1:17" s="9" customFormat="1" ht="16.5" customHeight="1">
      <c r="A724" s="42"/>
      <c r="B724" s="46"/>
      <c r="C724" s="46"/>
      <c r="D724" s="46"/>
      <c r="E724" s="46"/>
      <c r="F724" s="130"/>
      <c r="G724" s="347"/>
      <c r="H724" s="347"/>
      <c r="I724" s="46"/>
      <c r="J724" s="46"/>
      <c r="K724" s="46"/>
      <c r="L724" s="42"/>
      <c r="M724" s="44"/>
      <c r="N724" s="39"/>
      <c r="O724" s="39"/>
      <c r="P724" s="39"/>
      <c r="Q724" s="39"/>
    </row>
    <row r="725" spans="1:17" s="9" customFormat="1" ht="16.5" customHeight="1">
      <c r="A725" s="42"/>
      <c r="B725" s="46"/>
      <c r="C725" s="46"/>
      <c r="D725" s="46"/>
      <c r="E725" s="46"/>
      <c r="F725" s="130"/>
      <c r="G725" s="347"/>
      <c r="H725" s="347"/>
      <c r="I725" s="46"/>
      <c r="J725" s="46"/>
      <c r="K725" s="46"/>
      <c r="L725" s="42"/>
      <c r="M725" s="44"/>
      <c r="N725" s="39"/>
      <c r="O725" s="39"/>
      <c r="P725" s="39"/>
      <c r="Q725" s="39"/>
    </row>
    <row r="726" spans="1:17" s="9" customFormat="1" ht="16.5" customHeight="1">
      <c r="A726" s="42"/>
      <c r="B726" s="46"/>
      <c r="C726" s="46"/>
      <c r="D726" s="46"/>
      <c r="E726" s="46"/>
      <c r="F726" s="130"/>
      <c r="G726" s="347"/>
      <c r="H726" s="347"/>
      <c r="I726" s="46"/>
      <c r="J726" s="46"/>
      <c r="K726" s="46"/>
      <c r="L726" s="42"/>
      <c r="M726" s="44"/>
      <c r="N726" s="39"/>
      <c r="O726" s="39"/>
      <c r="P726" s="39"/>
      <c r="Q726" s="39"/>
    </row>
    <row r="727" spans="1:17" s="9" customFormat="1" ht="16.5" customHeight="1">
      <c r="A727" s="42"/>
      <c r="B727" s="46"/>
      <c r="C727" s="46"/>
      <c r="D727" s="46"/>
      <c r="E727" s="46"/>
      <c r="F727" s="130"/>
      <c r="G727" s="347"/>
      <c r="H727" s="347"/>
      <c r="I727" s="46"/>
      <c r="J727" s="46"/>
      <c r="K727" s="46"/>
      <c r="L727" s="42"/>
      <c r="M727" s="44"/>
      <c r="N727" s="39"/>
      <c r="O727" s="39"/>
      <c r="P727" s="39"/>
      <c r="Q727" s="39"/>
    </row>
    <row r="728" spans="1:17" s="9" customFormat="1" ht="16.5" customHeight="1">
      <c r="A728" s="42"/>
      <c r="B728" s="46"/>
      <c r="C728" s="46"/>
      <c r="D728" s="46"/>
      <c r="E728" s="46"/>
      <c r="F728" s="130"/>
      <c r="G728" s="347"/>
      <c r="H728" s="347"/>
      <c r="I728" s="46"/>
      <c r="J728" s="46"/>
      <c r="K728" s="46"/>
      <c r="L728" s="42"/>
      <c r="M728" s="44"/>
      <c r="N728" s="39"/>
      <c r="O728" s="39"/>
      <c r="P728" s="39"/>
      <c r="Q728" s="39"/>
    </row>
    <row r="729" spans="1:17" s="9" customFormat="1" ht="16.5" customHeight="1">
      <c r="A729" s="42"/>
      <c r="B729" s="46"/>
      <c r="C729" s="46"/>
      <c r="D729" s="46"/>
      <c r="E729" s="46"/>
      <c r="F729" s="130"/>
      <c r="G729" s="347"/>
      <c r="H729" s="347"/>
      <c r="I729" s="46"/>
      <c r="J729" s="46"/>
      <c r="K729" s="46"/>
      <c r="L729" s="42"/>
      <c r="M729" s="44"/>
      <c r="N729" s="39"/>
      <c r="O729" s="39"/>
      <c r="P729" s="39"/>
      <c r="Q729" s="39"/>
    </row>
    <row r="730" spans="1:17" s="9" customFormat="1" ht="16.5" customHeight="1">
      <c r="A730" s="42"/>
      <c r="B730" s="46"/>
      <c r="C730" s="46"/>
      <c r="D730" s="46"/>
      <c r="E730" s="46"/>
      <c r="F730" s="130"/>
      <c r="G730" s="347"/>
      <c r="H730" s="347"/>
      <c r="I730" s="46"/>
      <c r="J730" s="46"/>
      <c r="K730" s="46"/>
      <c r="L730" s="42"/>
      <c r="M730" s="44"/>
      <c r="N730" s="39"/>
      <c r="O730" s="39"/>
      <c r="P730" s="39"/>
      <c r="Q730" s="39"/>
    </row>
    <row r="731" spans="1:17" s="9" customFormat="1" ht="16.5" customHeight="1">
      <c r="A731" s="42"/>
      <c r="B731" s="46"/>
      <c r="C731" s="46"/>
      <c r="D731" s="46"/>
      <c r="E731" s="46"/>
      <c r="F731" s="130"/>
      <c r="G731" s="347"/>
      <c r="H731" s="347"/>
      <c r="I731" s="46"/>
      <c r="J731" s="46"/>
      <c r="K731" s="46"/>
      <c r="L731" s="42"/>
      <c r="M731" s="44"/>
      <c r="N731" s="39"/>
      <c r="O731" s="39"/>
      <c r="P731" s="39"/>
      <c r="Q731" s="39"/>
    </row>
    <row r="732" spans="1:17" s="9" customFormat="1" ht="16.5" customHeight="1">
      <c r="A732" s="42"/>
      <c r="B732" s="46"/>
      <c r="C732" s="46"/>
      <c r="D732" s="46"/>
      <c r="E732" s="46"/>
      <c r="F732" s="130"/>
      <c r="G732" s="347"/>
      <c r="H732" s="347"/>
      <c r="I732" s="46"/>
      <c r="J732" s="46"/>
      <c r="K732" s="46"/>
      <c r="L732" s="42"/>
      <c r="M732" s="44"/>
      <c r="N732" s="39"/>
      <c r="O732" s="39"/>
      <c r="P732" s="39"/>
      <c r="Q732" s="39"/>
    </row>
    <row r="733" spans="1:17" s="9" customFormat="1" ht="16.5" customHeight="1">
      <c r="A733" s="42"/>
      <c r="B733" s="46"/>
      <c r="C733" s="46"/>
      <c r="D733" s="46"/>
      <c r="E733" s="46"/>
      <c r="F733" s="130"/>
      <c r="G733" s="347"/>
      <c r="H733" s="347"/>
      <c r="I733" s="46"/>
      <c r="J733" s="46"/>
      <c r="K733" s="46"/>
      <c r="L733" s="42"/>
      <c r="M733" s="44"/>
      <c r="N733" s="39"/>
      <c r="O733" s="39"/>
      <c r="P733" s="39"/>
      <c r="Q733" s="39"/>
    </row>
    <row r="734" spans="1:17" s="9" customFormat="1" ht="16.5" customHeight="1">
      <c r="A734" s="42"/>
      <c r="B734" s="46"/>
      <c r="C734" s="46"/>
      <c r="D734" s="46"/>
      <c r="E734" s="46"/>
      <c r="F734" s="130"/>
      <c r="G734" s="347"/>
      <c r="H734" s="347"/>
      <c r="I734" s="46"/>
      <c r="J734" s="46"/>
      <c r="K734" s="46"/>
      <c r="L734" s="42"/>
      <c r="M734" s="44"/>
      <c r="N734" s="39"/>
      <c r="O734" s="39"/>
      <c r="P734" s="39"/>
      <c r="Q734" s="39"/>
    </row>
    <row r="735" spans="1:17" s="9" customFormat="1" ht="16.5" customHeight="1">
      <c r="A735" s="42"/>
      <c r="B735" s="46"/>
      <c r="C735" s="46"/>
      <c r="D735" s="46"/>
      <c r="E735" s="46"/>
      <c r="F735" s="130"/>
      <c r="G735" s="347"/>
      <c r="H735" s="347"/>
      <c r="I735" s="46"/>
      <c r="J735" s="46"/>
      <c r="K735" s="46"/>
      <c r="L735" s="42"/>
      <c r="M735" s="44"/>
      <c r="N735" s="39"/>
      <c r="O735" s="39"/>
      <c r="P735" s="39"/>
      <c r="Q735" s="39"/>
    </row>
    <row r="736" spans="1:17" s="9" customFormat="1" ht="16.5" customHeight="1">
      <c r="A736" s="42"/>
      <c r="B736" s="46"/>
      <c r="C736" s="46"/>
      <c r="D736" s="46"/>
      <c r="E736" s="46"/>
      <c r="F736" s="130"/>
      <c r="G736" s="347"/>
      <c r="H736" s="347"/>
      <c r="I736" s="46"/>
      <c r="J736" s="46"/>
      <c r="K736" s="46"/>
      <c r="L736" s="42"/>
      <c r="M736" s="44"/>
      <c r="N736" s="39"/>
      <c r="O736" s="39"/>
      <c r="P736" s="39"/>
      <c r="Q736" s="39"/>
    </row>
    <row r="737" spans="1:17" s="9" customFormat="1" ht="16.5" customHeight="1">
      <c r="A737" s="42"/>
      <c r="B737" s="46"/>
      <c r="C737" s="46"/>
      <c r="D737" s="46"/>
      <c r="E737" s="46"/>
      <c r="F737" s="130"/>
      <c r="G737" s="347"/>
      <c r="H737" s="347"/>
      <c r="I737" s="46"/>
      <c r="J737" s="46"/>
      <c r="K737" s="46"/>
      <c r="L737" s="42"/>
      <c r="M737" s="44"/>
      <c r="N737" s="39"/>
      <c r="O737" s="39"/>
      <c r="P737" s="39"/>
      <c r="Q737" s="39"/>
    </row>
    <row r="738" spans="1:17" s="9" customFormat="1" ht="16.5" customHeight="1">
      <c r="A738" s="42"/>
      <c r="B738" s="46"/>
      <c r="C738" s="46"/>
      <c r="D738" s="46"/>
      <c r="E738" s="46"/>
      <c r="F738" s="130"/>
      <c r="G738" s="347"/>
      <c r="H738" s="347"/>
      <c r="I738" s="46"/>
      <c r="J738" s="46"/>
      <c r="K738" s="46"/>
      <c r="L738" s="42"/>
      <c r="M738" s="44"/>
      <c r="N738" s="39"/>
      <c r="O738" s="39"/>
      <c r="P738" s="39"/>
      <c r="Q738" s="39"/>
    </row>
    <row r="739" spans="1:17" s="9" customFormat="1" ht="16.5" customHeight="1">
      <c r="A739" s="42"/>
      <c r="B739" s="46"/>
      <c r="C739" s="46"/>
      <c r="D739" s="46"/>
      <c r="E739" s="46"/>
      <c r="F739" s="130"/>
      <c r="G739" s="347"/>
      <c r="H739" s="347"/>
      <c r="I739" s="46"/>
      <c r="J739" s="46"/>
      <c r="K739" s="46"/>
      <c r="L739" s="42"/>
      <c r="M739" s="44"/>
      <c r="N739" s="39"/>
      <c r="O739" s="39"/>
      <c r="P739" s="39"/>
      <c r="Q739" s="39"/>
    </row>
    <row r="740" spans="1:17" s="9" customFormat="1" ht="16.5" customHeight="1">
      <c r="A740" s="42"/>
      <c r="B740" s="46"/>
      <c r="C740" s="46"/>
      <c r="D740" s="46"/>
      <c r="E740" s="46"/>
      <c r="F740" s="130"/>
      <c r="G740" s="347"/>
      <c r="H740" s="347"/>
      <c r="I740" s="46"/>
      <c r="J740" s="46"/>
      <c r="K740" s="46"/>
      <c r="L740" s="42"/>
      <c r="M740" s="44"/>
      <c r="N740" s="39"/>
      <c r="O740" s="39"/>
      <c r="P740" s="39"/>
      <c r="Q740" s="39"/>
    </row>
    <row r="741" spans="1:17" s="9" customFormat="1" ht="16.5" customHeight="1">
      <c r="A741" s="42"/>
      <c r="B741" s="46"/>
      <c r="C741" s="46"/>
      <c r="D741" s="46"/>
      <c r="E741" s="46"/>
      <c r="F741" s="130"/>
      <c r="G741" s="347"/>
      <c r="H741" s="347"/>
      <c r="I741" s="46"/>
      <c r="J741" s="46"/>
      <c r="K741" s="46"/>
      <c r="L741" s="42"/>
      <c r="M741" s="44"/>
      <c r="N741" s="39"/>
      <c r="O741" s="39"/>
      <c r="P741" s="39"/>
      <c r="Q741" s="39"/>
    </row>
    <row r="742" spans="1:17" s="9" customFormat="1" ht="16.5" customHeight="1">
      <c r="A742" s="42"/>
      <c r="B742" s="46"/>
      <c r="C742" s="46"/>
      <c r="D742" s="46"/>
      <c r="E742" s="46"/>
      <c r="F742" s="130"/>
      <c r="G742" s="347"/>
      <c r="H742" s="347"/>
      <c r="I742" s="46"/>
      <c r="J742" s="46"/>
      <c r="K742" s="46"/>
      <c r="L742" s="42"/>
      <c r="M742" s="44"/>
      <c r="N742" s="39"/>
      <c r="O742" s="39"/>
      <c r="P742" s="39"/>
      <c r="Q742" s="39"/>
    </row>
    <row r="743" spans="1:17" s="9" customFormat="1" ht="16.5" customHeight="1">
      <c r="A743" s="42"/>
      <c r="B743" s="46"/>
      <c r="C743" s="46"/>
      <c r="D743" s="46"/>
      <c r="E743" s="46"/>
      <c r="F743" s="130"/>
      <c r="G743" s="347"/>
      <c r="H743" s="347"/>
      <c r="I743" s="46"/>
      <c r="J743" s="46"/>
      <c r="K743" s="46"/>
      <c r="L743" s="42"/>
      <c r="M743" s="44"/>
      <c r="N743" s="39"/>
      <c r="O743" s="39"/>
      <c r="P743" s="39"/>
      <c r="Q743" s="39"/>
    </row>
    <row r="744" spans="1:17" s="9" customFormat="1" ht="16.5" customHeight="1">
      <c r="A744" s="42"/>
      <c r="B744" s="46"/>
      <c r="C744" s="46"/>
      <c r="D744" s="46"/>
      <c r="E744" s="46"/>
      <c r="F744" s="130"/>
      <c r="G744" s="347"/>
      <c r="H744" s="347"/>
      <c r="I744" s="46"/>
      <c r="J744" s="46"/>
      <c r="K744" s="46"/>
      <c r="L744" s="42"/>
      <c r="M744" s="44"/>
      <c r="N744" s="39"/>
      <c r="O744" s="39"/>
      <c r="P744" s="39"/>
      <c r="Q744" s="39"/>
    </row>
    <row r="745" spans="1:17" s="9" customFormat="1" ht="16.5" customHeight="1">
      <c r="A745" s="42"/>
      <c r="B745" s="46"/>
      <c r="C745" s="46"/>
      <c r="D745" s="46"/>
      <c r="E745" s="46"/>
      <c r="F745" s="130"/>
      <c r="G745" s="347"/>
      <c r="H745" s="347"/>
      <c r="I745" s="46"/>
      <c r="J745" s="46"/>
      <c r="K745" s="46"/>
      <c r="L745" s="42"/>
      <c r="M745" s="44"/>
      <c r="N745" s="39"/>
      <c r="O745" s="39"/>
      <c r="P745" s="39"/>
      <c r="Q745" s="39"/>
    </row>
    <row r="746" spans="1:17" s="9" customFormat="1" ht="16.5" customHeight="1">
      <c r="A746" s="42"/>
      <c r="B746" s="46"/>
      <c r="C746" s="46"/>
      <c r="D746" s="46"/>
      <c r="E746" s="46"/>
      <c r="F746" s="130"/>
      <c r="G746" s="347"/>
      <c r="H746" s="347"/>
      <c r="I746" s="46"/>
      <c r="J746" s="46"/>
      <c r="K746" s="46"/>
      <c r="L746" s="42"/>
      <c r="M746" s="44"/>
      <c r="N746" s="39"/>
      <c r="O746" s="39"/>
      <c r="P746" s="39"/>
      <c r="Q746" s="39"/>
    </row>
    <row r="747" spans="1:17" s="9" customFormat="1" ht="16.5" customHeight="1">
      <c r="A747" s="42"/>
      <c r="B747" s="46"/>
      <c r="C747" s="46"/>
      <c r="D747" s="46"/>
      <c r="E747" s="46"/>
      <c r="F747" s="130"/>
      <c r="G747" s="347"/>
      <c r="H747" s="347"/>
      <c r="I747" s="46"/>
      <c r="J747" s="46"/>
      <c r="K747" s="46"/>
      <c r="L747" s="42"/>
      <c r="M747" s="44"/>
      <c r="N747" s="39"/>
      <c r="O747" s="39"/>
      <c r="P747" s="39"/>
      <c r="Q747" s="39"/>
    </row>
    <row r="748" spans="1:17" s="9" customFormat="1" ht="16.5" customHeight="1">
      <c r="A748" s="42"/>
      <c r="B748" s="46"/>
      <c r="C748" s="46"/>
      <c r="D748" s="46"/>
      <c r="E748" s="46"/>
      <c r="F748" s="130"/>
      <c r="G748" s="347"/>
      <c r="H748" s="347"/>
      <c r="I748" s="46"/>
      <c r="J748" s="46"/>
      <c r="K748" s="46"/>
      <c r="L748" s="42"/>
      <c r="M748" s="44"/>
      <c r="N748" s="39"/>
      <c r="O748" s="39"/>
      <c r="P748" s="39"/>
      <c r="Q748" s="39"/>
    </row>
    <row r="749" spans="1:17" s="9" customFormat="1" ht="16.5" customHeight="1">
      <c r="A749" s="42"/>
      <c r="B749" s="46"/>
      <c r="C749" s="46"/>
      <c r="D749" s="46"/>
      <c r="E749" s="46"/>
      <c r="F749" s="130"/>
      <c r="G749" s="347"/>
      <c r="H749" s="347"/>
      <c r="I749" s="46"/>
      <c r="J749" s="46"/>
      <c r="K749" s="46"/>
      <c r="L749" s="42"/>
      <c r="M749" s="44"/>
      <c r="N749" s="39"/>
      <c r="O749" s="39"/>
      <c r="P749" s="39"/>
      <c r="Q749" s="39"/>
    </row>
    <row r="750" spans="1:17" s="9" customFormat="1" ht="16.5" customHeight="1">
      <c r="A750" s="42"/>
      <c r="B750" s="46"/>
      <c r="C750" s="46"/>
      <c r="D750" s="46"/>
      <c r="E750" s="46"/>
      <c r="F750" s="130"/>
      <c r="G750" s="347"/>
      <c r="H750" s="347"/>
      <c r="I750" s="46"/>
      <c r="J750" s="46"/>
      <c r="K750" s="46"/>
      <c r="L750" s="42"/>
      <c r="M750" s="44"/>
      <c r="N750" s="39"/>
      <c r="O750" s="39"/>
      <c r="P750" s="39"/>
      <c r="Q750" s="39"/>
    </row>
    <row r="751" spans="1:17" s="9" customFormat="1" ht="16.5" customHeight="1">
      <c r="A751" s="42"/>
      <c r="B751" s="46"/>
      <c r="C751" s="46"/>
      <c r="D751" s="46"/>
      <c r="E751" s="46"/>
      <c r="F751" s="130"/>
      <c r="G751" s="347"/>
      <c r="H751" s="347"/>
      <c r="I751" s="46"/>
      <c r="J751" s="46"/>
      <c r="K751" s="46"/>
      <c r="L751" s="42"/>
      <c r="M751" s="44"/>
      <c r="N751" s="39"/>
      <c r="O751" s="39"/>
      <c r="P751" s="39"/>
      <c r="Q751" s="39"/>
    </row>
    <row r="752" spans="1:17" s="9" customFormat="1" ht="16.5" customHeight="1">
      <c r="A752" s="42"/>
      <c r="B752" s="46"/>
      <c r="C752" s="46"/>
      <c r="D752" s="46"/>
      <c r="E752" s="46"/>
      <c r="F752" s="130"/>
      <c r="G752" s="347"/>
      <c r="H752" s="347"/>
      <c r="I752" s="46"/>
      <c r="J752" s="46"/>
      <c r="K752" s="46"/>
      <c r="L752" s="42"/>
      <c r="M752" s="44"/>
      <c r="N752" s="39"/>
      <c r="O752" s="39"/>
      <c r="P752" s="39"/>
      <c r="Q752" s="39"/>
    </row>
    <row r="753" spans="1:17" s="9" customFormat="1" ht="16.5" customHeight="1">
      <c r="A753" s="42"/>
      <c r="B753" s="46"/>
      <c r="C753" s="46"/>
      <c r="D753" s="46"/>
      <c r="E753" s="46"/>
      <c r="F753" s="130"/>
      <c r="G753" s="347"/>
      <c r="H753" s="347"/>
      <c r="I753" s="46"/>
      <c r="J753" s="46"/>
      <c r="K753" s="46"/>
      <c r="L753" s="42"/>
      <c r="M753" s="44"/>
      <c r="N753" s="39"/>
      <c r="O753" s="39"/>
      <c r="P753" s="39"/>
      <c r="Q753" s="39"/>
    </row>
    <row r="754" spans="1:17" s="9" customFormat="1" ht="16.5" customHeight="1">
      <c r="A754" s="42"/>
      <c r="B754" s="46"/>
      <c r="C754" s="46"/>
      <c r="D754" s="46"/>
      <c r="E754" s="46"/>
      <c r="F754" s="130"/>
      <c r="G754" s="347"/>
      <c r="H754" s="347"/>
      <c r="I754" s="46"/>
      <c r="J754" s="46"/>
      <c r="K754" s="46"/>
      <c r="L754" s="42"/>
      <c r="M754" s="44"/>
      <c r="N754" s="39"/>
      <c r="O754" s="39"/>
      <c r="P754" s="39"/>
      <c r="Q754" s="39"/>
    </row>
    <row r="755" spans="1:17" s="9" customFormat="1" ht="16.5" customHeight="1">
      <c r="A755" s="42"/>
      <c r="B755" s="46"/>
      <c r="C755" s="46"/>
      <c r="D755" s="46"/>
      <c r="E755" s="46"/>
      <c r="F755" s="130"/>
      <c r="G755" s="347"/>
      <c r="H755" s="347"/>
      <c r="I755" s="46"/>
      <c r="J755" s="46"/>
      <c r="K755" s="46"/>
      <c r="L755" s="42"/>
      <c r="M755" s="44"/>
      <c r="N755" s="39"/>
      <c r="O755" s="39"/>
      <c r="P755" s="39"/>
      <c r="Q755" s="39"/>
    </row>
    <row r="756" spans="1:17" s="9" customFormat="1" ht="16.5" customHeight="1">
      <c r="A756" s="42"/>
      <c r="B756" s="46"/>
      <c r="C756" s="46"/>
      <c r="D756" s="46"/>
      <c r="E756" s="46"/>
      <c r="F756" s="130"/>
      <c r="G756" s="347"/>
      <c r="H756" s="347"/>
      <c r="I756" s="46"/>
      <c r="J756" s="46"/>
      <c r="K756" s="46"/>
      <c r="L756" s="42"/>
      <c r="M756" s="44"/>
      <c r="N756" s="39"/>
      <c r="O756" s="39"/>
      <c r="P756" s="39"/>
      <c r="Q756" s="39"/>
    </row>
    <row r="757" spans="1:17" s="9" customFormat="1" ht="16.5" customHeight="1">
      <c r="A757" s="42"/>
      <c r="B757" s="46"/>
      <c r="C757" s="46"/>
      <c r="D757" s="46"/>
      <c r="E757" s="46"/>
      <c r="F757" s="130"/>
      <c r="G757" s="347"/>
      <c r="H757" s="347"/>
      <c r="I757" s="46"/>
      <c r="J757" s="46"/>
      <c r="K757" s="46"/>
      <c r="L757" s="42"/>
      <c r="M757" s="44"/>
      <c r="N757" s="39"/>
      <c r="O757" s="39"/>
      <c r="P757" s="39"/>
      <c r="Q757" s="39"/>
    </row>
    <row r="758" spans="1:17" s="9" customFormat="1" ht="16.5" customHeight="1">
      <c r="A758" s="42"/>
      <c r="B758" s="46"/>
      <c r="C758" s="46"/>
      <c r="D758" s="46"/>
      <c r="E758" s="46"/>
      <c r="F758" s="130"/>
      <c r="G758" s="347"/>
      <c r="H758" s="347"/>
      <c r="I758" s="46"/>
      <c r="J758" s="46"/>
      <c r="K758" s="46"/>
      <c r="L758" s="42"/>
      <c r="M758" s="44"/>
      <c r="N758" s="39"/>
      <c r="O758" s="39"/>
      <c r="P758" s="39"/>
      <c r="Q758" s="39"/>
    </row>
    <row r="759" spans="1:17" s="9" customFormat="1" ht="16.5" customHeight="1">
      <c r="A759" s="42"/>
      <c r="B759" s="46"/>
      <c r="C759" s="46"/>
      <c r="D759" s="46"/>
      <c r="E759" s="46"/>
      <c r="F759" s="130"/>
      <c r="G759" s="347"/>
      <c r="H759" s="347"/>
      <c r="I759" s="46"/>
      <c r="J759" s="46"/>
      <c r="K759" s="46"/>
      <c r="L759" s="42"/>
      <c r="M759" s="44"/>
      <c r="N759" s="39"/>
      <c r="O759" s="39"/>
      <c r="P759" s="39"/>
      <c r="Q759" s="39"/>
    </row>
    <row r="760" spans="1:17" s="9" customFormat="1" ht="16.5" customHeight="1">
      <c r="A760" s="42"/>
      <c r="B760" s="46"/>
      <c r="C760" s="46"/>
      <c r="D760" s="46"/>
      <c r="E760" s="46"/>
      <c r="F760" s="130"/>
      <c r="G760" s="347"/>
      <c r="H760" s="347"/>
      <c r="I760" s="46"/>
      <c r="J760" s="46"/>
      <c r="K760" s="46"/>
      <c r="L760" s="42"/>
      <c r="M760" s="44"/>
      <c r="N760" s="39"/>
      <c r="O760" s="39"/>
      <c r="P760" s="39"/>
      <c r="Q760" s="39"/>
    </row>
    <row r="761" spans="1:17" s="9" customFormat="1" ht="16.5" customHeight="1">
      <c r="A761" s="42"/>
      <c r="B761" s="46"/>
      <c r="C761" s="46"/>
      <c r="D761" s="46"/>
      <c r="E761" s="46"/>
      <c r="F761" s="130"/>
      <c r="G761" s="347"/>
      <c r="H761" s="347"/>
      <c r="I761" s="46"/>
      <c r="J761" s="46"/>
      <c r="K761" s="46"/>
      <c r="L761" s="42"/>
      <c r="M761" s="44"/>
      <c r="N761" s="39"/>
      <c r="O761" s="39"/>
      <c r="P761" s="39"/>
      <c r="Q761" s="39"/>
    </row>
    <row r="762" spans="1:17" s="9" customFormat="1" ht="16.5" customHeight="1">
      <c r="A762" s="42"/>
      <c r="B762" s="46"/>
      <c r="C762" s="46"/>
      <c r="D762" s="46"/>
      <c r="E762" s="46"/>
      <c r="F762" s="130"/>
      <c r="G762" s="347"/>
      <c r="H762" s="347"/>
      <c r="I762" s="46"/>
      <c r="J762" s="46"/>
      <c r="K762" s="46"/>
      <c r="L762" s="42"/>
      <c r="M762" s="44"/>
      <c r="N762" s="39"/>
      <c r="O762" s="39"/>
      <c r="P762" s="39"/>
      <c r="Q762" s="39"/>
    </row>
    <row r="763" spans="1:17" s="9" customFormat="1" ht="16.5" customHeight="1">
      <c r="A763" s="42"/>
      <c r="B763" s="46"/>
      <c r="C763" s="46"/>
      <c r="D763" s="46"/>
      <c r="E763" s="46"/>
      <c r="F763" s="130"/>
      <c r="G763" s="347"/>
      <c r="H763" s="347"/>
      <c r="I763" s="46"/>
      <c r="J763" s="46"/>
      <c r="K763" s="46"/>
      <c r="L763" s="42"/>
      <c r="M763" s="44"/>
      <c r="N763" s="39"/>
      <c r="O763" s="39"/>
      <c r="P763" s="39"/>
      <c r="Q763" s="39"/>
    </row>
    <row r="764" spans="1:17" s="9" customFormat="1" ht="16.5" customHeight="1">
      <c r="A764" s="42"/>
      <c r="B764" s="46"/>
      <c r="C764" s="46"/>
      <c r="D764" s="46"/>
      <c r="E764" s="46"/>
      <c r="F764" s="130"/>
      <c r="G764" s="347"/>
      <c r="H764" s="347"/>
      <c r="I764" s="46"/>
      <c r="J764" s="46"/>
      <c r="K764" s="46"/>
      <c r="L764" s="42"/>
      <c r="M764" s="44"/>
      <c r="N764" s="39"/>
      <c r="O764" s="39"/>
      <c r="P764" s="39"/>
      <c r="Q764" s="39"/>
    </row>
    <row r="765" spans="1:17" s="9" customFormat="1" ht="16.5" customHeight="1">
      <c r="A765" s="42"/>
      <c r="B765" s="46"/>
      <c r="C765" s="46"/>
      <c r="D765" s="46"/>
      <c r="E765" s="46"/>
      <c r="F765" s="130"/>
      <c r="G765" s="347"/>
      <c r="H765" s="347"/>
      <c r="I765" s="46"/>
      <c r="J765" s="46"/>
      <c r="K765" s="46"/>
      <c r="L765" s="42"/>
      <c r="M765" s="44"/>
      <c r="N765" s="39"/>
      <c r="O765" s="39"/>
      <c r="P765" s="39"/>
      <c r="Q765" s="39"/>
    </row>
    <row r="766" spans="1:17" s="9" customFormat="1" ht="16.5" customHeight="1">
      <c r="A766" s="42"/>
      <c r="B766" s="46"/>
      <c r="C766" s="46"/>
      <c r="D766" s="46"/>
      <c r="E766" s="46"/>
      <c r="F766" s="130"/>
      <c r="G766" s="347"/>
      <c r="H766" s="347"/>
      <c r="I766" s="46"/>
      <c r="J766" s="46"/>
      <c r="K766" s="46"/>
      <c r="L766" s="42"/>
      <c r="M766" s="44"/>
      <c r="N766" s="39"/>
      <c r="O766" s="39"/>
      <c r="P766" s="39"/>
      <c r="Q766" s="39"/>
    </row>
    <row r="767" spans="1:17" s="9" customFormat="1" ht="16.5" customHeight="1">
      <c r="A767" s="42"/>
      <c r="B767" s="46"/>
      <c r="C767" s="46"/>
      <c r="D767" s="46"/>
      <c r="E767" s="46"/>
      <c r="F767" s="130"/>
      <c r="G767" s="347"/>
      <c r="H767" s="347"/>
      <c r="I767" s="46"/>
      <c r="J767" s="46"/>
      <c r="K767" s="46"/>
      <c r="L767" s="42"/>
      <c r="M767" s="44"/>
      <c r="N767" s="39"/>
      <c r="O767" s="39"/>
      <c r="P767" s="39"/>
      <c r="Q767" s="39"/>
    </row>
    <row r="768" spans="1:17" s="9" customFormat="1" ht="16.5" customHeight="1">
      <c r="A768" s="42"/>
      <c r="B768" s="46"/>
      <c r="C768" s="46"/>
      <c r="D768" s="46"/>
      <c r="E768" s="46"/>
      <c r="F768" s="130"/>
      <c r="G768" s="347"/>
      <c r="H768" s="347"/>
      <c r="I768" s="46"/>
      <c r="J768" s="46"/>
      <c r="K768" s="46"/>
      <c r="L768" s="42"/>
      <c r="M768" s="44"/>
      <c r="N768" s="39"/>
      <c r="O768" s="39"/>
      <c r="P768" s="39"/>
      <c r="Q768" s="39"/>
    </row>
    <row r="769" spans="1:17" s="9" customFormat="1" ht="16.5" customHeight="1">
      <c r="A769" s="42"/>
      <c r="B769" s="46"/>
      <c r="C769" s="46"/>
      <c r="D769" s="46"/>
      <c r="E769" s="46"/>
      <c r="F769" s="130"/>
      <c r="G769" s="347"/>
      <c r="H769" s="347"/>
      <c r="I769" s="46"/>
      <c r="J769" s="46"/>
      <c r="K769" s="46"/>
      <c r="L769" s="42"/>
      <c r="M769" s="44"/>
      <c r="N769" s="39"/>
      <c r="O769" s="39"/>
      <c r="P769" s="39"/>
      <c r="Q769" s="39"/>
    </row>
    <row r="770" spans="1:17" s="9" customFormat="1" ht="16.5" customHeight="1">
      <c r="A770" s="42"/>
      <c r="B770" s="46"/>
      <c r="C770" s="46"/>
      <c r="D770" s="46"/>
      <c r="E770" s="46"/>
      <c r="F770" s="130"/>
      <c r="G770" s="347"/>
      <c r="H770" s="347"/>
      <c r="I770" s="46"/>
      <c r="J770" s="46"/>
      <c r="K770" s="46"/>
      <c r="L770" s="42"/>
      <c r="M770" s="44"/>
      <c r="N770" s="39"/>
      <c r="O770" s="39"/>
      <c r="P770" s="39"/>
      <c r="Q770" s="39"/>
    </row>
    <row r="771" spans="1:17" s="9" customFormat="1" ht="16.5" customHeight="1">
      <c r="A771" s="42"/>
      <c r="B771" s="46"/>
      <c r="C771" s="46"/>
      <c r="D771" s="46"/>
      <c r="E771" s="46"/>
      <c r="F771" s="130"/>
      <c r="G771" s="347"/>
      <c r="H771" s="347"/>
      <c r="I771" s="46"/>
      <c r="J771" s="46"/>
      <c r="K771" s="46"/>
      <c r="L771" s="42"/>
      <c r="M771" s="44"/>
      <c r="N771" s="39"/>
      <c r="O771" s="39"/>
      <c r="P771" s="39"/>
      <c r="Q771" s="39"/>
    </row>
    <row r="772" spans="1:17" s="9" customFormat="1" ht="16.5" customHeight="1">
      <c r="A772" s="42"/>
      <c r="B772" s="46"/>
      <c r="C772" s="46"/>
      <c r="D772" s="46"/>
      <c r="E772" s="46"/>
      <c r="F772" s="130"/>
      <c r="G772" s="347"/>
      <c r="H772" s="347"/>
      <c r="I772" s="46"/>
      <c r="J772" s="46"/>
      <c r="K772" s="46"/>
      <c r="L772" s="42"/>
      <c r="M772" s="44"/>
      <c r="N772" s="39"/>
      <c r="O772" s="39"/>
      <c r="P772" s="39"/>
      <c r="Q772" s="39"/>
    </row>
    <row r="773" spans="1:17" s="9" customFormat="1" ht="16.5" customHeight="1">
      <c r="A773" s="42"/>
      <c r="B773" s="46"/>
      <c r="C773" s="46"/>
      <c r="D773" s="46"/>
      <c r="E773" s="46"/>
      <c r="F773" s="130"/>
      <c r="G773" s="347"/>
      <c r="H773" s="347"/>
      <c r="I773" s="46"/>
      <c r="J773" s="46"/>
      <c r="K773" s="46"/>
      <c r="L773" s="42"/>
      <c r="M773" s="44"/>
      <c r="N773" s="39"/>
      <c r="O773" s="39"/>
      <c r="P773" s="39"/>
      <c r="Q773" s="39"/>
    </row>
    <row r="774" spans="1:17" s="9" customFormat="1" ht="16.5" customHeight="1">
      <c r="A774" s="42"/>
      <c r="B774" s="46"/>
      <c r="C774" s="46"/>
      <c r="D774" s="46"/>
      <c r="E774" s="46"/>
      <c r="F774" s="130"/>
      <c r="G774" s="347"/>
      <c r="H774" s="347"/>
      <c r="I774" s="46"/>
      <c r="J774" s="46"/>
      <c r="K774" s="46"/>
      <c r="L774" s="42"/>
      <c r="M774" s="44"/>
      <c r="N774" s="39"/>
      <c r="O774" s="39"/>
      <c r="P774" s="39"/>
      <c r="Q774" s="39"/>
    </row>
    <row r="775" spans="1:17" s="9" customFormat="1" ht="16.5" customHeight="1">
      <c r="A775" s="42"/>
      <c r="B775" s="46"/>
      <c r="C775" s="46"/>
      <c r="D775" s="46"/>
      <c r="E775" s="46"/>
      <c r="F775" s="130"/>
      <c r="G775" s="347"/>
      <c r="H775" s="347"/>
      <c r="I775" s="46"/>
      <c r="J775" s="46"/>
      <c r="K775" s="46"/>
      <c r="L775" s="42"/>
      <c r="M775" s="44"/>
      <c r="N775" s="39"/>
      <c r="O775" s="39"/>
      <c r="P775" s="39"/>
      <c r="Q775" s="39"/>
    </row>
    <row r="776" spans="1:17" s="9" customFormat="1" ht="16.5" customHeight="1">
      <c r="A776" s="42"/>
      <c r="B776" s="46"/>
      <c r="C776" s="46"/>
      <c r="D776" s="46"/>
      <c r="E776" s="46"/>
      <c r="F776" s="130"/>
      <c r="G776" s="347"/>
      <c r="H776" s="347"/>
      <c r="I776" s="46"/>
      <c r="J776" s="46"/>
      <c r="K776" s="46"/>
      <c r="L776" s="42"/>
      <c r="M776" s="44"/>
      <c r="N776" s="39"/>
      <c r="O776" s="39"/>
      <c r="P776" s="39"/>
      <c r="Q776" s="39"/>
    </row>
    <row r="777" spans="1:17" s="9" customFormat="1" ht="16.5" customHeight="1">
      <c r="A777" s="42"/>
      <c r="B777" s="46"/>
      <c r="C777" s="46"/>
      <c r="D777" s="46"/>
      <c r="E777" s="46"/>
      <c r="F777" s="130"/>
      <c r="G777" s="347"/>
      <c r="H777" s="347"/>
      <c r="I777" s="46"/>
      <c r="J777" s="46"/>
      <c r="K777" s="46"/>
      <c r="L777" s="42"/>
      <c r="M777" s="44"/>
      <c r="N777" s="39"/>
      <c r="O777" s="39"/>
      <c r="P777" s="39"/>
      <c r="Q777" s="39"/>
    </row>
    <row r="778" spans="1:17" s="9" customFormat="1" ht="16.5" customHeight="1">
      <c r="A778" s="42"/>
      <c r="B778" s="46"/>
      <c r="C778" s="46"/>
      <c r="D778" s="46"/>
      <c r="E778" s="46"/>
      <c r="F778" s="130"/>
      <c r="G778" s="347"/>
      <c r="H778" s="347"/>
      <c r="I778" s="46"/>
      <c r="J778" s="46"/>
      <c r="K778" s="46"/>
      <c r="L778" s="42"/>
      <c r="M778" s="44"/>
      <c r="N778" s="39"/>
      <c r="O778" s="39"/>
      <c r="P778" s="39"/>
      <c r="Q778" s="39"/>
    </row>
    <row r="779" spans="1:17" s="9" customFormat="1" ht="16.5" customHeight="1">
      <c r="A779" s="42"/>
      <c r="B779" s="46"/>
      <c r="C779" s="46"/>
      <c r="D779" s="46"/>
      <c r="E779" s="46"/>
      <c r="F779" s="130"/>
      <c r="G779" s="347"/>
      <c r="H779" s="347"/>
      <c r="I779" s="46"/>
      <c r="J779" s="46"/>
      <c r="K779" s="46"/>
      <c r="L779" s="42"/>
      <c r="M779" s="44"/>
      <c r="N779" s="39"/>
      <c r="O779" s="39"/>
      <c r="P779" s="39"/>
      <c r="Q779" s="39"/>
    </row>
    <row r="780" spans="1:17" s="9" customFormat="1" ht="16.5" customHeight="1">
      <c r="A780" s="42"/>
      <c r="B780" s="46"/>
      <c r="C780" s="46"/>
      <c r="D780" s="46"/>
      <c r="E780" s="46"/>
      <c r="F780" s="130"/>
      <c r="G780" s="347"/>
      <c r="H780" s="347"/>
      <c r="I780" s="46"/>
      <c r="J780" s="46"/>
      <c r="K780" s="46"/>
      <c r="L780" s="42"/>
      <c r="M780" s="44"/>
      <c r="N780" s="39"/>
      <c r="O780" s="39"/>
      <c r="P780" s="39"/>
      <c r="Q780" s="39"/>
    </row>
    <row r="781" spans="1:17" s="9" customFormat="1" ht="16.5" customHeight="1">
      <c r="A781" s="42"/>
      <c r="B781" s="46"/>
      <c r="C781" s="46"/>
      <c r="D781" s="46"/>
      <c r="E781" s="46"/>
      <c r="F781" s="130"/>
      <c r="G781" s="347"/>
      <c r="H781" s="347"/>
      <c r="I781" s="46"/>
      <c r="J781" s="46"/>
      <c r="K781" s="46"/>
      <c r="L781" s="42"/>
      <c r="M781" s="44"/>
      <c r="N781" s="39"/>
      <c r="O781" s="39"/>
      <c r="P781" s="39"/>
      <c r="Q781" s="39"/>
    </row>
    <row r="782" spans="1:17" s="9" customFormat="1" ht="16.5" customHeight="1">
      <c r="A782" s="42"/>
      <c r="B782" s="46"/>
      <c r="C782" s="46"/>
      <c r="D782" s="46"/>
      <c r="E782" s="46"/>
      <c r="F782" s="130"/>
      <c r="G782" s="347"/>
      <c r="H782" s="347"/>
      <c r="I782" s="46"/>
      <c r="J782" s="46"/>
      <c r="K782" s="46"/>
      <c r="L782" s="42"/>
      <c r="M782" s="44"/>
      <c r="N782" s="39"/>
      <c r="O782" s="39"/>
      <c r="P782" s="39"/>
      <c r="Q782" s="39"/>
    </row>
    <row r="783" spans="1:17" s="9" customFormat="1" ht="16.5" customHeight="1">
      <c r="A783" s="42"/>
      <c r="B783" s="46"/>
      <c r="C783" s="46"/>
      <c r="D783" s="46"/>
      <c r="E783" s="46"/>
      <c r="F783" s="130"/>
      <c r="G783" s="347"/>
      <c r="H783" s="347"/>
      <c r="I783" s="46"/>
      <c r="J783" s="46"/>
      <c r="K783" s="46"/>
      <c r="L783" s="42"/>
      <c r="M783" s="44"/>
      <c r="N783" s="39"/>
      <c r="O783" s="39"/>
      <c r="P783" s="39"/>
      <c r="Q783" s="39"/>
    </row>
    <row r="784" spans="1:17" s="9" customFormat="1" ht="16.5" customHeight="1">
      <c r="A784" s="42"/>
      <c r="B784" s="46"/>
      <c r="C784" s="46"/>
      <c r="D784" s="46"/>
      <c r="E784" s="46"/>
      <c r="F784" s="130"/>
      <c r="G784" s="347"/>
      <c r="H784" s="347"/>
      <c r="I784" s="46"/>
      <c r="J784" s="46"/>
      <c r="K784" s="46"/>
      <c r="L784" s="42"/>
      <c r="M784" s="44"/>
      <c r="N784" s="39"/>
      <c r="O784" s="39"/>
      <c r="P784" s="39"/>
      <c r="Q784" s="39"/>
    </row>
    <row r="785" spans="1:17" s="9" customFormat="1" ht="16.5" customHeight="1">
      <c r="A785" s="42"/>
      <c r="B785" s="46"/>
      <c r="C785" s="46"/>
      <c r="D785" s="46"/>
      <c r="E785" s="46"/>
      <c r="F785" s="130"/>
      <c r="G785" s="347"/>
      <c r="H785" s="347"/>
      <c r="I785" s="46"/>
      <c r="J785" s="46"/>
      <c r="K785" s="46"/>
      <c r="L785" s="42"/>
      <c r="M785" s="44"/>
      <c r="N785" s="39"/>
      <c r="O785" s="39"/>
      <c r="P785" s="39"/>
      <c r="Q785" s="39"/>
    </row>
    <row r="786" spans="1:17" s="9" customFormat="1" ht="16.5" customHeight="1">
      <c r="A786" s="42"/>
      <c r="B786" s="46"/>
      <c r="C786" s="46"/>
      <c r="D786" s="46"/>
      <c r="E786" s="46"/>
      <c r="F786" s="130"/>
      <c r="G786" s="347"/>
      <c r="H786" s="347"/>
      <c r="I786" s="46"/>
      <c r="J786" s="46"/>
      <c r="K786" s="46"/>
      <c r="L786" s="42"/>
      <c r="M786" s="44"/>
      <c r="N786" s="39"/>
      <c r="O786" s="39"/>
      <c r="P786" s="39"/>
      <c r="Q786" s="39"/>
    </row>
    <row r="787" spans="1:17" s="9" customFormat="1" ht="16.5" customHeight="1">
      <c r="A787" s="42"/>
      <c r="B787" s="46"/>
      <c r="C787" s="46"/>
      <c r="D787" s="46"/>
      <c r="E787" s="46"/>
      <c r="F787" s="130"/>
      <c r="G787" s="347"/>
      <c r="H787" s="347"/>
      <c r="I787" s="46"/>
      <c r="J787" s="46"/>
      <c r="K787" s="46"/>
      <c r="L787" s="42"/>
      <c r="M787" s="44"/>
      <c r="N787" s="39"/>
      <c r="O787" s="39"/>
      <c r="P787" s="39"/>
      <c r="Q787" s="39"/>
    </row>
    <row r="788" spans="1:17" s="9" customFormat="1" ht="16.5" customHeight="1">
      <c r="A788" s="42"/>
      <c r="B788" s="46"/>
      <c r="C788" s="46"/>
      <c r="D788" s="46"/>
      <c r="E788" s="46"/>
      <c r="F788" s="130"/>
      <c r="G788" s="347"/>
      <c r="H788" s="347"/>
      <c r="I788" s="46"/>
      <c r="J788" s="46"/>
      <c r="K788" s="46"/>
      <c r="L788" s="42"/>
      <c r="M788" s="44"/>
      <c r="N788" s="39"/>
      <c r="O788" s="39"/>
      <c r="P788" s="39"/>
      <c r="Q788" s="39"/>
    </row>
    <row r="789" spans="1:17" s="9" customFormat="1" ht="16.5" customHeight="1">
      <c r="A789" s="42"/>
      <c r="B789" s="46"/>
      <c r="C789" s="46"/>
      <c r="D789" s="46"/>
      <c r="E789" s="46"/>
      <c r="F789" s="130"/>
      <c r="G789" s="347"/>
      <c r="H789" s="347"/>
      <c r="I789" s="46"/>
      <c r="J789" s="46"/>
      <c r="K789" s="46"/>
      <c r="L789" s="42"/>
      <c r="M789" s="44"/>
      <c r="N789" s="39"/>
      <c r="O789" s="39"/>
      <c r="P789" s="39"/>
      <c r="Q789" s="39"/>
    </row>
    <row r="790" spans="1:17" s="9" customFormat="1" ht="16.5" customHeight="1">
      <c r="A790" s="42"/>
      <c r="B790" s="46"/>
      <c r="C790" s="46"/>
      <c r="D790" s="46"/>
      <c r="E790" s="46"/>
      <c r="F790" s="130"/>
      <c r="G790" s="347"/>
      <c r="H790" s="347"/>
      <c r="I790" s="46"/>
      <c r="J790" s="46"/>
      <c r="K790" s="46"/>
      <c r="L790" s="42"/>
      <c r="M790" s="44"/>
      <c r="N790" s="39"/>
      <c r="O790" s="39"/>
      <c r="P790" s="39"/>
      <c r="Q790" s="39"/>
    </row>
    <row r="791" spans="1:17" s="9" customFormat="1" ht="16.5" customHeight="1">
      <c r="A791" s="42"/>
      <c r="B791" s="46"/>
      <c r="C791" s="46"/>
      <c r="D791" s="46"/>
      <c r="E791" s="46"/>
      <c r="F791" s="130"/>
      <c r="G791" s="347"/>
      <c r="H791" s="347"/>
      <c r="I791" s="46"/>
      <c r="J791" s="46"/>
      <c r="K791" s="46"/>
      <c r="L791" s="42"/>
      <c r="M791" s="44"/>
      <c r="N791" s="39"/>
      <c r="O791" s="39"/>
      <c r="P791" s="39"/>
      <c r="Q791" s="39"/>
    </row>
    <row r="792" spans="1:17" s="9" customFormat="1" ht="16.5" customHeight="1">
      <c r="A792" s="42"/>
      <c r="B792" s="46"/>
      <c r="C792" s="46"/>
      <c r="D792" s="46"/>
      <c r="E792" s="46"/>
      <c r="F792" s="130"/>
      <c r="G792" s="347"/>
      <c r="H792" s="347"/>
      <c r="I792" s="46"/>
      <c r="J792" s="46"/>
      <c r="K792" s="46"/>
      <c r="L792" s="42"/>
      <c r="M792" s="44"/>
      <c r="N792" s="39"/>
      <c r="O792" s="39"/>
      <c r="P792" s="39"/>
      <c r="Q792" s="39"/>
    </row>
    <row r="793" spans="1:17" s="9" customFormat="1" ht="16.5" customHeight="1">
      <c r="A793" s="42"/>
      <c r="B793" s="46"/>
      <c r="C793" s="46"/>
      <c r="D793" s="46"/>
      <c r="E793" s="46"/>
      <c r="F793" s="130"/>
      <c r="G793" s="347"/>
      <c r="H793" s="347"/>
      <c r="I793" s="46"/>
      <c r="J793" s="46"/>
      <c r="K793" s="46"/>
      <c r="L793" s="42"/>
      <c r="M793" s="44"/>
      <c r="N793" s="39"/>
      <c r="O793" s="39"/>
      <c r="P793" s="39"/>
      <c r="Q793" s="39"/>
    </row>
    <row r="794" spans="1:17" s="9" customFormat="1" ht="16.5" customHeight="1">
      <c r="A794" s="42"/>
      <c r="B794" s="46"/>
      <c r="C794" s="46"/>
      <c r="D794" s="46"/>
      <c r="E794" s="46"/>
      <c r="F794" s="130"/>
      <c r="G794" s="347"/>
      <c r="H794" s="347"/>
      <c r="I794" s="46"/>
      <c r="J794" s="46"/>
      <c r="K794" s="46"/>
      <c r="L794" s="42"/>
      <c r="M794" s="44"/>
      <c r="N794" s="39"/>
      <c r="O794" s="39"/>
      <c r="P794" s="39"/>
      <c r="Q794" s="39"/>
    </row>
    <row r="795" spans="1:17" s="9" customFormat="1" ht="16.5" customHeight="1">
      <c r="A795" s="42"/>
      <c r="B795" s="46"/>
      <c r="C795" s="46"/>
      <c r="D795" s="46"/>
      <c r="E795" s="46"/>
      <c r="F795" s="130"/>
      <c r="G795" s="347"/>
      <c r="H795" s="347"/>
      <c r="I795" s="46"/>
      <c r="J795" s="46"/>
      <c r="K795" s="46"/>
      <c r="L795" s="42"/>
      <c r="M795" s="44"/>
      <c r="N795" s="39"/>
      <c r="O795" s="39"/>
      <c r="P795" s="39"/>
      <c r="Q795" s="39"/>
    </row>
    <row r="796" spans="1:17" s="9" customFormat="1" ht="16.5" customHeight="1">
      <c r="A796" s="42"/>
      <c r="B796" s="46"/>
      <c r="C796" s="46"/>
      <c r="D796" s="46"/>
      <c r="E796" s="46"/>
      <c r="F796" s="130"/>
      <c r="G796" s="347"/>
      <c r="H796" s="347"/>
      <c r="I796" s="46"/>
      <c r="J796" s="46"/>
      <c r="K796" s="46"/>
      <c r="L796" s="42"/>
      <c r="M796" s="44"/>
      <c r="N796" s="39"/>
      <c r="O796" s="39"/>
      <c r="P796" s="39"/>
      <c r="Q796" s="39"/>
    </row>
    <row r="797" spans="1:17" s="9" customFormat="1" ht="16.5" customHeight="1">
      <c r="A797" s="42"/>
      <c r="B797" s="46"/>
      <c r="C797" s="46"/>
      <c r="D797" s="46"/>
      <c r="E797" s="46"/>
      <c r="F797" s="130"/>
      <c r="G797" s="347"/>
      <c r="H797" s="347"/>
      <c r="I797" s="46"/>
      <c r="J797" s="46"/>
      <c r="K797" s="46"/>
      <c r="L797" s="42"/>
      <c r="M797" s="44"/>
      <c r="N797" s="39"/>
      <c r="O797" s="39"/>
      <c r="P797" s="39"/>
      <c r="Q797" s="39"/>
    </row>
    <row r="798" spans="1:17" s="9" customFormat="1" ht="16.5" customHeight="1">
      <c r="A798" s="42"/>
      <c r="B798" s="46"/>
      <c r="C798" s="46"/>
      <c r="D798" s="46"/>
      <c r="E798" s="46"/>
      <c r="F798" s="130"/>
      <c r="G798" s="347"/>
      <c r="H798" s="347"/>
      <c r="I798" s="46"/>
      <c r="J798" s="46"/>
      <c r="K798" s="46"/>
      <c r="L798" s="42"/>
      <c r="M798" s="44"/>
      <c r="N798" s="39"/>
      <c r="O798" s="39"/>
      <c r="P798" s="39"/>
      <c r="Q798" s="39"/>
    </row>
    <row r="799" spans="1:17" s="9" customFormat="1" ht="16.5" customHeight="1">
      <c r="A799" s="42"/>
      <c r="B799" s="46"/>
      <c r="C799" s="46"/>
      <c r="D799" s="46"/>
      <c r="E799" s="46"/>
      <c r="F799" s="130"/>
      <c r="G799" s="347"/>
      <c r="H799" s="347"/>
      <c r="I799" s="46"/>
      <c r="J799" s="46"/>
      <c r="K799" s="46"/>
      <c r="L799" s="42"/>
      <c r="M799" s="44"/>
      <c r="N799" s="39"/>
      <c r="O799" s="39"/>
      <c r="P799" s="39"/>
      <c r="Q799" s="39"/>
    </row>
    <row r="800" spans="1:17" s="9" customFormat="1" ht="16.5" customHeight="1">
      <c r="A800" s="42"/>
      <c r="B800" s="46"/>
      <c r="C800" s="46"/>
      <c r="D800" s="46"/>
      <c r="E800" s="46"/>
      <c r="F800" s="130"/>
      <c r="G800" s="347"/>
      <c r="H800" s="347"/>
      <c r="I800" s="46"/>
      <c r="J800" s="46"/>
      <c r="K800" s="46"/>
      <c r="L800" s="42"/>
      <c r="M800" s="44"/>
      <c r="N800" s="39"/>
      <c r="O800" s="39"/>
      <c r="P800" s="39"/>
      <c r="Q800" s="39"/>
    </row>
    <row r="801" spans="1:17" s="9" customFormat="1" ht="16.5" customHeight="1">
      <c r="A801" s="42"/>
      <c r="B801" s="46"/>
      <c r="C801" s="46"/>
      <c r="D801" s="46"/>
      <c r="E801" s="46"/>
      <c r="F801" s="130"/>
      <c r="G801" s="347"/>
      <c r="H801" s="347"/>
      <c r="I801" s="46"/>
      <c r="J801" s="46"/>
      <c r="K801" s="46"/>
      <c r="L801" s="42"/>
      <c r="M801" s="44"/>
      <c r="N801" s="39"/>
      <c r="O801" s="39"/>
      <c r="P801" s="39"/>
      <c r="Q801" s="39"/>
    </row>
    <row r="802" spans="1:17" s="9" customFormat="1" ht="16.5" customHeight="1">
      <c r="A802" s="42"/>
      <c r="B802" s="46"/>
      <c r="C802" s="46"/>
      <c r="D802" s="46"/>
      <c r="E802" s="46"/>
      <c r="F802" s="130"/>
      <c r="G802" s="347"/>
      <c r="H802" s="347"/>
      <c r="I802" s="46"/>
      <c r="J802" s="46"/>
      <c r="K802" s="46"/>
      <c r="L802" s="42"/>
      <c r="M802" s="44"/>
      <c r="N802" s="39"/>
      <c r="O802" s="39"/>
      <c r="P802" s="39"/>
      <c r="Q802" s="39"/>
    </row>
    <row r="803" spans="1:17" s="9" customFormat="1" ht="16.5" customHeight="1">
      <c r="A803" s="42"/>
      <c r="B803" s="46"/>
      <c r="C803" s="46"/>
      <c r="D803" s="46"/>
      <c r="E803" s="46"/>
      <c r="F803" s="130"/>
      <c r="G803" s="347"/>
      <c r="H803" s="347"/>
      <c r="I803" s="46"/>
      <c r="J803" s="46"/>
      <c r="K803" s="46"/>
      <c r="L803" s="42"/>
      <c r="M803" s="44"/>
      <c r="N803" s="39"/>
      <c r="O803" s="39"/>
      <c r="P803" s="39"/>
      <c r="Q803" s="39"/>
    </row>
    <row r="804" spans="1:17" s="9" customFormat="1" ht="16.5" customHeight="1">
      <c r="A804" s="42"/>
      <c r="B804" s="46"/>
      <c r="C804" s="46"/>
      <c r="D804" s="46"/>
      <c r="E804" s="46"/>
      <c r="F804" s="130"/>
      <c r="G804" s="347"/>
      <c r="H804" s="347"/>
      <c r="I804" s="46"/>
      <c r="J804" s="46"/>
      <c r="K804" s="46"/>
      <c r="L804" s="42"/>
      <c r="M804" s="44"/>
      <c r="N804" s="39"/>
      <c r="O804" s="39"/>
      <c r="P804" s="39"/>
      <c r="Q804" s="39"/>
    </row>
    <row r="805" spans="1:17" s="9" customFormat="1" ht="16.5" customHeight="1">
      <c r="A805" s="42"/>
      <c r="B805" s="46"/>
      <c r="C805" s="46"/>
      <c r="D805" s="46"/>
      <c r="E805" s="46"/>
      <c r="F805" s="130"/>
      <c r="G805" s="347"/>
      <c r="H805" s="347"/>
      <c r="I805" s="46"/>
      <c r="J805" s="46"/>
      <c r="K805" s="46"/>
      <c r="L805" s="42"/>
      <c r="M805" s="44"/>
      <c r="N805" s="39"/>
      <c r="O805" s="39"/>
      <c r="P805" s="39"/>
      <c r="Q805" s="39"/>
    </row>
    <row r="806" spans="1:17" s="9" customFormat="1" ht="16.5" customHeight="1">
      <c r="A806" s="42"/>
      <c r="B806" s="46"/>
      <c r="C806" s="46"/>
      <c r="D806" s="46"/>
      <c r="E806" s="46"/>
      <c r="F806" s="130"/>
      <c r="G806" s="347"/>
      <c r="H806" s="347"/>
      <c r="I806" s="46"/>
      <c r="J806" s="46"/>
      <c r="K806" s="46"/>
      <c r="L806" s="42"/>
      <c r="M806" s="44"/>
      <c r="N806" s="39"/>
      <c r="O806" s="39"/>
      <c r="P806" s="39"/>
      <c r="Q806" s="39"/>
    </row>
    <row r="807" spans="1:17" s="9" customFormat="1" ht="16.5" customHeight="1">
      <c r="A807" s="42"/>
      <c r="B807" s="46"/>
      <c r="C807" s="46"/>
      <c r="D807" s="46"/>
      <c r="E807" s="46"/>
      <c r="F807" s="130"/>
      <c r="G807" s="347"/>
      <c r="H807" s="347"/>
      <c r="I807" s="46"/>
      <c r="J807" s="46"/>
      <c r="K807" s="46"/>
      <c r="L807" s="42"/>
      <c r="M807" s="44"/>
      <c r="N807" s="39"/>
      <c r="O807" s="39"/>
      <c r="P807" s="39"/>
      <c r="Q807" s="39"/>
    </row>
    <row r="808" spans="1:17" s="9" customFormat="1" ht="16.5" customHeight="1">
      <c r="A808" s="42"/>
      <c r="B808" s="46"/>
      <c r="C808" s="46"/>
      <c r="D808" s="46"/>
      <c r="E808" s="46"/>
      <c r="F808" s="130"/>
      <c r="G808" s="347"/>
      <c r="H808" s="347"/>
      <c r="I808" s="46"/>
      <c r="J808" s="46"/>
      <c r="K808" s="46"/>
      <c r="L808" s="42"/>
      <c r="M808" s="44"/>
      <c r="N808" s="39"/>
      <c r="O808" s="39"/>
      <c r="P808" s="39"/>
      <c r="Q808" s="39"/>
    </row>
    <row r="809" spans="1:17" s="9" customFormat="1" ht="16.5" customHeight="1">
      <c r="A809" s="42"/>
      <c r="B809" s="46"/>
      <c r="C809" s="46"/>
      <c r="D809" s="46"/>
      <c r="E809" s="46"/>
      <c r="F809" s="130"/>
      <c r="G809" s="347"/>
      <c r="H809" s="347"/>
      <c r="I809" s="46"/>
      <c r="J809" s="46"/>
      <c r="K809" s="46"/>
      <c r="L809" s="42"/>
      <c r="M809" s="44"/>
      <c r="N809" s="39"/>
      <c r="O809" s="39"/>
      <c r="P809" s="39"/>
      <c r="Q809" s="39"/>
    </row>
    <row r="810" spans="1:17" s="9" customFormat="1" ht="16.5" customHeight="1">
      <c r="A810" s="42"/>
      <c r="B810" s="46"/>
      <c r="C810" s="46"/>
      <c r="D810" s="46"/>
      <c r="E810" s="46"/>
      <c r="F810" s="130"/>
      <c r="G810" s="347"/>
      <c r="H810" s="347"/>
      <c r="I810" s="46"/>
      <c r="J810" s="46"/>
      <c r="K810" s="46"/>
      <c r="L810" s="42"/>
      <c r="M810" s="44"/>
      <c r="N810" s="39"/>
      <c r="O810" s="39"/>
      <c r="P810" s="39"/>
      <c r="Q810" s="39"/>
    </row>
    <row r="811" spans="1:17" s="9" customFormat="1" ht="16.5" customHeight="1">
      <c r="A811" s="42"/>
      <c r="B811" s="46"/>
      <c r="C811" s="46"/>
      <c r="D811" s="46"/>
      <c r="E811" s="46"/>
      <c r="F811" s="130"/>
      <c r="G811" s="347"/>
      <c r="H811" s="347"/>
      <c r="I811" s="46"/>
      <c r="J811" s="46"/>
      <c r="K811" s="46"/>
      <c r="L811" s="42"/>
      <c r="M811" s="44"/>
      <c r="N811" s="39"/>
      <c r="O811" s="39"/>
      <c r="P811" s="39"/>
      <c r="Q811" s="39"/>
    </row>
    <row r="812" spans="1:17" s="9" customFormat="1" ht="16.5" customHeight="1">
      <c r="A812" s="42"/>
      <c r="B812" s="46"/>
      <c r="C812" s="46"/>
      <c r="D812" s="46"/>
      <c r="E812" s="46"/>
      <c r="F812" s="130"/>
      <c r="G812" s="347"/>
      <c r="H812" s="347"/>
      <c r="I812" s="46"/>
      <c r="J812" s="46"/>
      <c r="K812" s="46"/>
      <c r="L812" s="42"/>
      <c r="M812" s="44"/>
      <c r="N812" s="39"/>
      <c r="O812" s="39"/>
      <c r="P812" s="39"/>
      <c r="Q812" s="39"/>
    </row>
    <row r="813" spans="1:17" s="9" customFormat="1" ht="16.5" customHeight="1">
      <c r="A813" s="42"/>
      <c r="B813" s="46"/>
      <c r="C813" s="46"/>
      <c r="D813" s="46"/>
      <c r="E813" s="46"/>
      <c r="F813" s="130"/>
      <c r="G813" s="347"/>
      <c r="H813" s="347"/>
      <c r="I813" s="46"/>
      <c r="J813" s="46"/>
      <c r="K813" s="46"/>
      <c r="L813" s="42"/>
      <c r="M813" s="44"/>
      <c r="N813" s="39"/>
      <c r="O813" s="39"/>
      <c r="P813" s="39"/>
      <c r="Q813" s="39"/>
    </row>
    <row r="814" spans="1:17" s="9" customFormat="1" ht="16.5" customHeight="1">
      <c r="A814" s="42"/>
      <c r="B814" s="46"/>
      <c r="C814" s="46"/>
      <c r="D814" s="46"/>
      <c r="E814" s="46"/>
      <c r="F814" s="130"/>
      <c r="G814" s="347"/>
      <c r="H814" s="347"/>
      <c r="I814" s="46"/>
      <c r="J814" s="46"/>
      <c r="K814" s="46"/>
      <c r="L814" s="42"/>
      <c r="M814" s="44"/>
      <c r="N814" s="39"/>
      <c r="O814" s="39"/>
      <c r="P814" s="39"/>
      <c r="Q814" s="39"/>
    </row>
    <row r="815" spans="1:17" s="9" customFormat="1" ht="16.5" customHeight="1">
      <c r="A815" s="42"/>
      <c r="B815" s="46"/>
      <c r="C815" s="46"/>
      <c r="D815" s="46"/>
      <c r="E815" s="46"/>
      <c r="F815" s="130"/>
      <c r="G815" s="347"/>
      <c r="H815" s="347"/>
      <c r="I815" s="46"/>
      <c r="J815" s="46"/>
      <c r="K815" s="46"/>
      <c r="L815" s="42"/>
      <c r="M815" s="44"/>
      <c r="N815" s="39"/>
      <c r="O815" s="39"/>
      <c r="P815" s="39"/>
      <c r="Q815" s="39"/>
    </row>
    <row r="816" spans="1:17" s="9" customFormat="1" ht="16.5" customHeight="1">
      <c r="A816" s="42"/>
      <c r="B816" s="46"/>
      <c r="C816" s="46"/>
      <c r="D816" s="46"/>
      <c r="E816" s="46"/>
      <c r="F816" s="130"/>
      <c r="G816" s="347"/>
      <c r="H816" s="347"/>
      <c r="I816" s="46"/>
      <c r="J816" s="46"/>
      <c r="K816" s="46"/>
      <c r="L816" s="42"/>
      <c r="M816" s="44"/>
      <c r="N816" s="39"/>
      <c r="O816" s="39"/>
      <c r="P816" s="39"/>
      <c r="Q816" s="39"/>
    </row>
    <row r="817" spans="1:17" s="9" customFormat="1" ht="16.5" customHeight="1">
      <c r="A817" s="42"/>
      <c r="B817" s="46"/>
      <c r="C817" s="46"/>
      <c r="D817" s="46"/>
      <c r="E817" s="46"/>
      <c r="F817" s="130"/>
      <c r="G817" s="347"/>
      <c r="H817" s="347"/>
      <c r="I817" s="46"/>
      <c r="J817" s="46"/>
      <c r="K817" s="46"/>
      <c r="L817" s="42"/>
      <c r="M817" s="44"/>
      <c r="N817" s="39"/>
      <c r="O817" s="39"/>
      <c r="P817" s="39"/>
      <c r="Q817" s="39"/>
    </row>
    <row r="818" spans="1:17" s="9" customFormat="1" ht="16.5" customHeight="1">
      <c r="A818" s="42"/>
      <c r="B818" s="46"/>
      <c r="C818" s="46"/>
      <c r="D818" s="46"/>
      <c r="E818" s="46"/>
      <c r="F818" s="130"/>
      <c r="G818" s="347"/>
      <c r="H818" s="347"/>
      <c r="I818" s="46"/>
      <c r="J818" s="46"/>
      <c r="K818" s="46"/>
      <c r="L818" s="42"/>
      <c r="M818" s="44"/>
      <c r="N818" s="39"/>
      <c r="O818" s="39"/>
      <c r="P818" s="39"/>
      <c r="Q818" s="39"/>
    </row>
    <row r="819" spans="1:17" s="9" customFormat="1" ht="16.5" customHeight="1">
      <c r="A819" s="42"/>
      <c r="B819" s="46"/>
      <c r="C819" s="46"/>
      <c r="D819" s="46"/>
      <c r="E819" s="46"/>
      <c r="F819" s="130"/>
      <c r="G819" s="347"/>
      <c r="H819" s="347"/>
      <c r="I819" s="46"/>
      <c r="J819" s="46"/>
      <c r="K819" s="46"/>
      <c r="L819" s="42"/>
      <c r="M819" s="44"/>
      <c r="N819" s="39"/>
      <c r="O819" s="39"/>
      <c r="P819" s="39"/>
      <c r="Q819" s="39"/>
    </row>
    <row r="820" spans="1:17" s="9" customFormat="1" ht="16.5" customHeight="1">
      <c r="A820" s="42"/>
      <c r="B820" s="46"/>
      <c r="C820" s="46"/>
      <c r="D820" s="46"/>
      <c r="E820" s="46"/>
      <c r="F820" s="130"/>
      <c r="G820" s="347"/>
      <c r="H820" s="347"/>
      <c r="I820" s="46"/>
      <c r="J820" s="46"/>
      <c r="K820" s="46"/>
      <c r="L820" s="42"/>
      <c r="M820" s="44"/>
      <c r="N820" s="39"/>
      <c r="O820" s="39"/>
      <c r="P820" s="39"/>
      <c r="Q820" s="39"/>
    </row>
    <row r="821" spans="1:17" s="9" customFormat="1" ht="16.5" customHeight="1">
      <c r="A821" s="42"/>
      <c r="B821" s="46"/>
      <c r="C821" s="46"/>
      <c r="D821" s="46"/>
      <c r="E821" s="46"/>
      <c r="F821" s="130"/>
      <c r="G821" s="347"/>
      <c r="H821" s="347"/>
      <c r="I821" s="46"/>
      <c r="J821" s="46"/>
      <c r="K821" s="46"/>
      <c r="L821" s="42"/>
      <c r="M821" s="44"/>
      <c r="N821" s="39"/>
      <c r="O821" s="39"/>
      <c r="P821" s="39"/>
      <c r="Q821" s="39"/>
    </row>
    <row r="822" spans="1:17" s="9" customFormat="1" ht="16.5" customHeight="1">
      <c r="A822" s="42"/>
      <c r="B822" s="46"/>
      <c r="C822" s="46"/>
      <c r="D822" s="46"/>
      <c r="E822" s="46"/>
      <c r="F822" s="130"/>
      <c r="G822" s="347"/>
      <c r="H822" s="347"/>
      <c r="I822" s="46"/>
      <c r="J822" s="46"/>
      <c r="K822" s="46"/>
      <c r="L822" s="42"/>
      <c r="M822" s="44"/>
      <c r="N822" s="39"/>
      <c r="O822" s="39"/>
      <c r="P822" s="39"/>
      <c r="Q822" s="39"/>
    </row>
    <row r="823" spans="1:17" s="9" customFormat="1" ht="16.5" customHeight="1">
      <c r="A823" s="42"/>
      <c r="B823" s="46"/>
      <c r="C823" s="46"/>
      <c r="D823" s="46"/>
      <c r="E823" s="46"/>
      <c r="F823" s="130"/>
      <c r="G823" s="347"/>
      <c r="H823" s="347"/>
      <c r="I823" s="46"/>
      <c r="J823" s="46"/>
      <c r="K823" s="46"/>
      <c r="L823" s="42"/>
      <c r="M823" s="44"/>
      <c r="N823" s="39"/>
      <c r="O823" s="39"/>
      <c r="P823" s="39"/>
      <c r="Q823" s="39"/>
    </row>
    <row r="824" spans="1:17" s="9" customFormat="1" ht="16.5" customHeight="1">
      <c r="A824" s="42"/>
      <c r="B824" s="46"/>
      <c r="C824" s="46"/>
      <c r="D824" s="46"/>
      <c r="E824" s="46"/>
      <c r="F824" s="130"/>
      <c r="G824" s="347"/>
      <c r="H824" s="347"/>
      <c r="I824" s="46"/>
      <c r="J824" s="46"/>
      <c r="K824" s="46"/>
      <c r="L824" s="42"/>
      <c r="M824" s="44"/>
      <c r="N824" s="39"/>
      <c r="O824" s="39"/>
      <c r="P824" s="39"/>
      <c r="Q824" s="39"/>
    </row>
    <row r="825" spans="1:17" s="9" customFormat="1" ht="16.5" customHeight="1">
      <c r="A825" s="42"/>
      <c r="B825" s="46"/>
      <c r="C825" s="46"/>
      <c r="D825" s="46"/>
      <c r="E825" s="46"/>
      <c r="F825" s="130"/>
      <c r="G825" s="347"/>
      <c r="H825" s="347"/>
      <c r="I825" s="46"/>
      <c r="J825" s="46"/>
      <c r="K825" s="46"/>
      <c r="L825" s="42"/>
      <c r="M825" s="44"/>
      <c r="N825" s="39"/>
      <c r="O825" s="39"/>
      <c r="P825" s="39"/>
      <c r="Q825" s="39"/>
    </row>
    <row r="826" spans="1:17" s="9" customFormat="1" ht="16.5" customHeight="1">
      <c r="A826" s="42"/>
      <c r="B826" s="46"/>
      <c r="C826" s="46"/>
      <c r="D826" s="46"/>
      <c r="E826" s="46"/>
      <c r="F826" s="130"/>
      <c r="G826" s="347"/>
      <c r="H826" s="347"/>
      <c r="I826" s="46"/>
      <c r="J826" s="46"/>
      <c r="K826" s="46"/>
      <c r="L826" s="42"/>
      <c r="M826" s="44"/>
      <c r="N826" s="39"/>
      <c r="O826" s="39"/>
      <c r="P826" s="39"/>
      <c r="Q826" s="39"/>
    </row>
    <row r="827" spans="1:17" s="9" customFormat="1" ht="16.5" customHeight="1">
      <c r="A827" s="42"/>
      <c r="B827" s="46"/>
      <c r="C827" s="46"/>
      <c r="D827" s="46"/>
      <c r="E827" s="46"/>
      <c r="F827" s="130"/>
      <c r="G827" s="347"/>
      <c r="H827" s="347"/>
      <c r="I827" s="46"/>
      <c r="J827" s="46"/>
      <c r="K827" s="46"/>
      <c r="L827" s="42"/>
      <c r="M827" s="44"/>
      <c r="N827" s="39"/>
      <c r="O827" s="39"/>
      <c r="P827" s="39"/>
      <c r="Q827" s="39"/>
    </row>
    <row r="828" spans="1:17" s="9" customFormat="1" ht="16.5" customHeight="1">
      <c r="A828" s="42"/>
      <c r="B828" s="46"/>
      <c r="C828" s="46"/>
      <c r="D828" s="46"/>
      <c r="E828" s="46"/>
      <c r="F828" s="130"/>
      <c r="G828" s="347"/>
      <c r="H828" s="347"/>
      <c r="I828" s="46"/>
      <c r="J828" s="46"/>
      <c r="K828" s="46"/>
      <c r="L828" s="42"/>
      <c r="M828" s="44"/>
      <c r="N828" s="39"/>
      <c r="O828" s="39"/>
      <c r="P828" s="39"/>
      <c r="Q828" s="39"/>
    </row>
    <row r="829" spans="1:17" s="9" customFormat="1" ht="16.5" customHeight="1">
      <c r="A829" s="42"/>
      <c r="B829" s="46"/>
      <c r="C829" s="46"/>
      <c r="D829" s="46"/>
      <c r="E829" s="46"/>
      <c r="F829" s="130"/>
      <c r="G829" s="347"/>
      <c r="H829" s="347"/>
      <c r="I829" s="46"/>
      <c r="J829" s="46"/>
      <c r="K829" s="46"/>
      <c r="L829" s="42"/>
      <c r="M829" s="44"/>
      <c r="N829" s="39"/>
      <c r="O829" s="39"/>
      <c r="P829" s="39"/>
      <c r="Q829" s="39"/>
    </row>
    <row r="830" spans="1:17" s="9" customFormat="1" ht="16.5" customHeight="1">
      <c r="A830" s="42"/>
      <c r="B830" s="46"/>
      <c r="C830" s="46"/>
      <c r="D830" s="46"/>
      <c r="E830" s="46"/>
      <c r="F830" s="130"/>
      <c r="G830" s="347"/>
      <c r="H830" s="347"/>
      <c r="I830" s="46"/>
      <c r="J830" s="46"/>
      <c r="K830" s="46"/>
      <c r="L830" s="42"/>
      <c r="M830" s="44"/>
      <c r="N830" s="39"/>
      <c r="O830" s="39"/>
      <c r="P830" s="39"/>
      <c r="Q830" s="39"/>
    </row>
    <row r="831" spans="1:17" s="9" customFormat="1" ht="16.5" customHeight="1">
      <c r="A831" s="42"/>
      <c r="B831" s="46"/>
      <c r="C831" s="46"/>
      <c r="D831" s="46"/>
      <c r="E831" s="46"/>
      <c r="F831" s="130"/>
      <c r="G831" s="347"/>
      <c r="H831" s="347"/>
      <c r="I831" s="46"/>
      <c r="J831" s="46"/>
      <c r="K831" s="46"/>
      <c r="L831" s="42"/>
      <c r="M831" s="44"/>
      <c r="N831" s="39"/>
      <c r="O831" s="39"/>
      <c r="P831" s="39"/>
      <c r="Q831" s="39"/>
    </row>
    <row r="832" spans="1:17" s="9" customFormat="1" ht="16.5" customHeight="1">
      <c r="A832" s="42"/>
      <c r="B832" s="46"/>
      <c r="C832" s="46"/>
      <c r="D832" s="46"/>
      <c r="E832" s="46"/>
      <c r="F832" s="130"/>
      <c r="G832" s="347"/>
      <c r="H832" s="347"/>
      <c r="I832" s="46"/>
      <c r="J832" s="46"/>
      <c r="K832" s="46"/>
      <c r="L832" s="42"/>
      <c r="M832" s="44"/>
      <c r="N832" s="39"/>
      <c r="O832" s="39"/>
      <c r="P832" s="39"/>
      <c r="Q832" s="39"/>
    </row>
    <row r="833" spans="1:17" s="9" customFormat="1" ht="16.5" customHeight="1">
      <c r="A833" s="42"/>
      <c r="B833" s="46"/>
      <c r="C833" s="46"/>
      <c r="D833" s="46"/>
      <c r="E833" s="46"/>
      <c r="F833" s="130"/>
      <c r="G833" s="347"/>
      <c r="H833" s="347"/>
      <c r="I833" s="46"/>
      <c r="J833" s="46"/>
      <c r="K833" s="46"/>
      <c r="L833" s="42"/>
      <c r="M833" s="44"/>
      <c r="N833" s="39"/>
      <c r="O833" s="39"/>
      <c r="P833" s="39"/>
      <c r="Q833" s="39"/>
    </row>
    <row r="834" spans="1:17" s="9" customFormat="1" ht="16.5" customHeight="1">
      <c r="A834" s="42"/>
      <c r="B834" s="46"/>
      <c r="C834" s="46"/>
      <c r="D834" s="46"/>
      <c r="E834" s="46"/>
      <c r="F834" s="130"/>
      <c r="G834" s="347"/>
      <c r="H834" s="347"/>
      <c r="I834" s="46"/>
      <c r="J834" s="46"/>
      <c r="K834" s="46"/>
      <c r="L834" s="42"/>
      <c r="M834" s="44"/>
      <c r="N834" s="39"/>
      <c r="O834" s="39"/>
      <c r="P834" s="39"/>
      <c r="Q834" s="39"/>
    </row>
    <row r="835" spans="1:17" s="9" customFormat="1" ht="16.5" customHeight="1">
      <c r="A835" s="42"/>
      <c r="B835" s="46"/>
      <c r="C835" s="46"/>
      <c r="D835" s="46"/>
      <c r="E835" s="46"/>
      <c r="F835" s="130"/>
      <c r="G835" s="347"/>
      <c r="H835" s="347"/>
      <c r="I835" s="46"/>
      <c r="J835" s="46"/>
      <c r="K835" s="46"/>
      <c r="L835" s="42"/>
      <c r="M835" s="44"/>
      <c r="N835" s="39"/>
      <c r="O835" s="39"/>
      <c r="P835" s="39"/>
      <c r="Q835" s="39"/>
    </row>
    <row r="836" spans="1:17" s="9" customFormat="1" ht="16.5" customHeight="1">
      <c r="A836" s="42"/>
      <c r="B836" s="46"/>
      <c r="C836" s="46"/>
      <c r="D836" s="46"/>
      <c r="E836" s="46"/>
      <c r="F836" s="130"/>
      <c r="G836" s="347"/>
      <c r="H836" s="347"/>
      <c r="I836" s="46"/>
      <c r="J836" s="46"/>
      <c r="K836" s="46"/>
      <c r="L836" s="42"/>
      <c r="M836" s="44"/>
      <c r="N836" s="39"/>
      <c r="O836" s="39"/>
      <c r="P836" s="39"/>
      <c r="Q836" s="39"/>
    </row>
    <row r="837" spans="1:17" s="9" customFormat="1" ht="16.5" customHeight="1">
      <c r="A837" s="42"/>
      <c r="B837" s="46"/>
      <c r="C837" s="46"/>
      <c r="D837" s="46"/>
      <c r="E837" s="46"/>
      <c r="F837" s="130"/>
      <c r="G837" s="347"/>
      <c r="H837" s="347"/>
      <c r="I837" s="46"/>
      <c r="J837" s="46"/>
      <c r="K837" s="46"/>
      <c r="L837" s="42"/>
      <c r="M837" s="44"/>
      <c r="N837" s="39"/>
      <c r="O837" s="39"/>
      <c r="P837" s="39"/>
      <c r="Q837" s="39"/>
    </row>
    <row r="838" spans="1:17" s="9" customFormat="1" ht="16.5" customHeight="1">
      <c r="A838" s="42"/>
      <c r="B838" s="46"/>
      <c r="C838" s="46"/>
      <c r="D838" s="46"/>
      <c r="E838" s="46"/>
      <c r="F838" s="130"/>
      <c r="G838" s="347"/>
      <c r="H838" s="347"/>
      <c r="I838" s="46"/>
      <c r="J838" s="46"/>
      <c r="K838" s="46"/>
      <c r="L838" s="42"/>
      <c r="M838" s="44"/>
      <c r="N838" s="39"/>
      <c r="O838" s="39"/>
      <c r="P838" s="39"/>
      <c r="Q838" s="39"/>
    </row>
    <row r="839" spans="1:17" s="9" customFormat="1" ht="16.5" customHeight="1">
      <c r="A839" s="42"/>
      <c r="B839" s="46"/>
      <c r="C839" s="46"/>
      <c r="D839" s="46"/>
      <c r="E839" s="46"/>
      <c r="F839" s="130"/>
      <c r="G839" s="347"/>
      <c r="H839" s="347"/>
      <c r="I839" s="46"/>
      <c r="J839" s="46"/>
      <c r="K839" s="46"/>
      <c r="L839" s="42"/>
      <c r="M839" s="44"/>
      <c r="N839" s="39"/>
      <c r="O839" s="39"/>
      <c r="P839" s="39"/>
      <c r="Q839" s="39"/>
    </row>
    <row r="840" spans="1:17" s="9" customFormat="1" ht="16.5" customHeight="1">
      <c r="A840" s="42"/>
      <c r="B840" s="46"/>
      <c r="C840" s="46"/>
      <c r="D840" s="46"/>
      <c r="E840" s="46"/>
      <c r="F840" s="130"/>
      <c r="G840" s="347"/>
      <c r="H840" s="347"/>
      <c r="I840" s="46"/>
      <c r="J840" s="46"/>
      <c r="K840" s="46"/>
      <c r="L840" s="42"/>
      <c r="M840" s="44"/>
      <c r="N840" s="39"/>
      <c r="O840" s="39"/>
      <c r="P840" s="39"/>
      <c r="Q840" s="39"/>
    </row>
    <row r="841" spans="1:17" s="9" customFormat="1" ht="16.5" customHeight="1">
      <c r="A841" s="42"/>
      <c r="B841" s="46"/>
      <c r="C841" s="46"/>
      <c r="D841" s="46"/>
      <c r="E841" s="46"/>
      <c r="F841" s="130"/>
      <c r="G841" s="347"/>
      <c r="H841" s="347"/>
      <c r="I841" s="46"/>
      <c r="J841" s="46"/>
      <c r="K841" s="46"/>
      <c r="L841" s="42"/>
      <c r="M841" s="44"/>
      <c r="N841" s="39"/>
      <c r="O841" s="39"/>
      <c r="P841" s="39"/>
      <c r="Q841" s="39"/>
    </row>
    <row r="842" spans="1:17" s="9" customFormat="1" ht="16.5" customHeight="1">
      <c r="A842" s="42"/>
      <c r="B842" s="46"/>
      <c r="C842" s="46"/>
      <c r="D842" s="46"/>
      <c r="E842" s="46"/>
      <c r="F842" s="130"/>
      <c r="G842" s="347"/>
      <c r="H842" s="347"/>
      <c r="I842" s="46"/>
      <c r="J842" s="46"/>
      <c r="K842" s="46"/>
      <c r="L842" s="42"/>
      <c r="M842" s="44"/>
      <c r="N842" s="39"/>
      <c r="O842" s="39"/>
      <c r="P842" s="39"/>
      <c r="Q842" s="39"/>
    </row>
    <row r="843" spans="1:17" s="9" customFormat="1" ht="16.5" customHeight="1">
      <c r="A843" s="42"/>
      <c r="B843" s="46"/>
      <c r="C843" s="46"/>
      <c r="D843" s="46"/>
      <c r="E843" s="46"/>
      <c r="F843" s="130"/>
      <c r="G843" s="347"/>
      <c r="H843" s="347"/>
      <c r="I843" s="46"/>
      <c r="J843" s="46"/>
      <c r="K843" s="46"/>
      <c r="L843" s="42"/>
      <c r="M843" s="44"/>
      <c r="N843" s="39"/>
      <c r="O843" s="39"/>
      <c r="P843" s="39"/>
      <c r="Q843" s="39"/>
    </row>
    <row r="844" spans="1:17" s="9" customFormat="1" ht="16.5" customHeight="1">
      <c r="A844" s="42"/>
      <c r="B844" s="46"/>
      <c r="C844" s="46"/>
      <c r="D844" s="46"/>
      <c r="E844" s="46"/>
      <c r="F844" s="130"/>
      <c r="G844" s="347"/>
      <c r="H844" s="347"/>
      <c r="I844" s="46"/>
      <c r="J844" s="46"/>
      <c r="K844" s="46"/>
      <c r="L844" s="42"/>
      <c r="M844" s="44"/>
      <c r="N844" s="39"/>
      <c r="O844" s="39"/>
      <c r="P844" s="39"/>
      <c r="Q844" s="39"/>
    </row>
    <row r="845" spans="1:17" s="9" customFormat="1" ht="16.5" customHeight="1">
      <c r="A845" s="42"/>
      <c r="B845" s="46"/>
      <c r="C845" s="46"/>
      <c r="D845" s="46"/>
      <c r="E845" s="46"/>
      <c r="F845" s="130"/>
      <c r="G845" s="347"/>
      <c r="H845" s="347"/>
      <c r="I845" s="46"/>
      <c r="J845" s="46"/>
      <c r="K845" s="46"/>
      <c r="L845" s="42"/>
      <c r="M845" s="44"/>
      <c r="N845" s="39"/>
      <c r="O845" s="39"/>
      <c r="P845" s="39"/>
      <c r="Q845" s="39"/>
    </row>
    <row r="846" spans="1:17" s="9" customFormat="1" ht="16.5" customHeight="1">
      <c r="A846" s="42"/>
      <c r="B846" s="46"/>
      <c r="C846" s="46"/>
      <c r="D846" s="46"/>
      <c r="E846" s="46"/>
      <c r="F846" s="130"/>
      <c r="G846" s="347"/>
      <c r="H846" s="347"/>
      <c r="I846" s="46"/>
      <c r="J846" s="46"/>
      <c r="K846" s="46"/>
      <c r="L846" s="42"/>
      <c r="M846" s="44"/>
      <c r="N846" s="39"/>
      <c r="O846" s="39"/>
      <c r="P846" s="39"/>
      <c r="Q846" s="39"/>
    </row>
    <row r="847" spans="1:17" s="9" customFormat="1" ht="16.5" customHeight="1">
      <c r="A847" s="42"/>
      <c r="B847" s="46"/>
      <c r="C847" s="46"/>
      <c r="D847" s="46"/>
      <c r="E847" s="46"/>
      <c r="F847" s="130"/>
      <c r="G847" s="347"/>
      <c r="H847" s="347"/>
      <c r="I847" s="46"/>
      <c r="J847" s="46"/>
      <c r="K847" s="46"/>
      <c r="L847" s="42"/>
      <c r="M847" s="44"/>
      <c r="N847" s="39"/>
      <c r="O847" s="39"/>
      <c r="P847" s="39"/>
      <c r="Q847" s="39"/>
    </row>
    <row r="848" spans="1:17" s="9" customFormat="1" ht="16.5" customHeight="1">
      <c r="A848" s="42"/>
      <c r="B848" s="46"/>
      <c r="C848" s="46"/>
      <c r="D848" s="46"/>
      <c r="E848" s="46"/>
      <c r="F848" s="130"/>
      <c r="G848" s="347"/>
      <c r="H848" s="347"/>
      <c r="I848" s="46"/>
      <c r="J848" s="46"/>
      <c r="K848" s="46"/>
      <c r="L848" s="42"/>
      <c r="M848" s="44"/>
      <c r="N848" s="39"/>
      <c r="O848" s="39"/>
      <c r="P848" s="39"/>
      <c r="Q848" s="39"/>
    </row>
    <row r="849" spans="1:17" s="9" customFormat="1" ht="16.5" customHeight="1">
      <c r="A849" s="42"/>
      <c r="B849" s="46"/>
      <c r="C849" s="46"/>
      <c r="D849" s="46"/>
      <c r="E849" s="46"/>
      <c r="F849" s="130"/>
      <c r="G849" s="347"/>
      <c r="H849" s="347"/>
      <c r="I849" s="46"/>
      <c r="J849" s="46"/>
      <c r="K849" s="46"/>
      <c r="L849" s="42"/>
      <c r="M849" s="44"/>
      <c r="N849" s="39"/>
      <c r="O849" s="39"/>
      <c r="P849" s="39"/>
      <c r="Q849" s="39"/>
    </row>
    <row r="850" spans="1:17" s="5" customFormat="1" ht="12" customHeight="1">
      <c r="A850" s="47"/>
      <c r="B850" s="47"/>
      <c r="C850" s="47"/>
      <c r="D850" s="47"/>
      <c r="E850" s="47"/>
      <c r="F850" s="131"/>
      <c r="G850" s="359"/>
      <c r="H850" s="359"/>
      <c r="I850" s="47"/>
      <c r="J850" s="47"/>
      <c r="K850" s="47"/>
      <c r="L850" s="47"/>
      <c r="M850" s="43"/>
      <c r="N850" s="40"/>
      <c r="O850" s="40"/>
      <c r="P850" s="40"/>
      <c r="Q850" s="40"/>
    </row>
    <row r="851" spans="1:17" s="5" customFormat="1" ht="15.75">
      <c r="A851" s="47"/>
      <c r="B851" s="47"/>
      <c r="C851" s="47"/>
      <c r="D851" s="47"/>
      <c r="E851" s="47"/>
      <c r="F851" s="131"/>
      <c r="G851" s="359"/>
      <c r="H851" s="359"/>
      <c r="I851" s="1345" t="e">
        <f>J857Data [4]H857!E36</f>
        <v>#NAME?</v>
      </c>
      <c r="J851" s="1345"/>
      <c r="K851" s="1345"/>
      <c r="L851" s="47"/>
      <c r="M851" s="43"/>
      <c r="N851" s="40"/>
      <c r="O851" s="40"/>
      <c r="P851" s="40"/>
      <c r="Q851" s="40"/>
    </row>
    <row r="852" spans="1:17" s="5" customFormat="1" ht="15.75">
      <c r="A852" s="1345" t="s">
        <v>168</v>
      </c>
      <c r="B852" s="1345"/>
      <c r="C852" s="1345"/>
      <c r="D852" s="47"/>
      <c r="E852" s="47"/>
      <c r="F852" s="131"/>
      <c r="G852" s="359"/>
      <c r="H852" s="359"/>
      <c r="I852" s="1345" t="s">
        <v>169</v>
      </c>
      <c r="J852" s="1345"/>
      <c r="K852" s="1345"/>
      <c r="L852" s="38"/>
      <c r="M852" s="43"/>
      <c r="N852" s="40"/>
      <c r="O852" s="40"/>
      <c r="P852" s="40"/>
      <c r="Q852" s="40"/>
    </row>
    <row r="853" spans="1:17" s="5" customFormat="1" ht="13.5" customHeight="1">
      <c r="A853" s="47"/>
      <c r="B853" s="47"/>
      <c r="C853" s="47"/>
      <c r="D853" s="47"/>
      <c r="E853" s="47"/>
      <c r="F853" s="131"/>
      <c r="G853" s="359"/>
      <c r="H853" s="359"/>
      <c r="I853" s="47"/>
      <c r="J853" s="47"/>
      <c r="K853" s="37"/>
      <c r="L853" s="37"/>
      <c r="M853" s="43"/>
      <c r="N853" s="40"/>
      <c r="O853" s="40"/>
      <c r="P853" s="40"/>
      <c r="Q853" s="40"/>
    </row>
    <row r="854" spans="1:17" s="5" customFormat="1" ht="13.5" customHeight="1">
      <c r="A854" s="47"/>
      <c r="B854" s="47"/>
      <c r="C854" s="47"/>
      <c r="D854" s="47"/>
      <c r="E854" s="47"/>
      <c r="F854" s="131"/>
      <c r="G854" s="359"/>
      <c r="H854" s="359"/>
      <c r="I854" s="47"/>
      <c r="J854" s="47"/>
      <c r="K854" s="37"/>
      <c r="L854" s="37"/>
      <c r="M854" s="43"/>
      <c r="N854" s="40"/>
      <c r="O854" s="40"/>
      <c r="P854" s="40"/>
      <c r="Q854" s="40"/>
    </row>
    <row r="855" spans="1:17" s="5" customFormat="1" ht="13.5" customHeight="1">
      <c r="A855" s="47"/>
      <c r="B855" s="47"/>
      <c r="C855" s="47"/>
      <c r="D855" s="47"/>
      <c r="E855" s="47"/>
      <c r="F855" s="131"/>
      <c r="G855" s="359"/>
      <c r="H855" s="359"/>
      <c r="I855" s="47"/>
      <c r="J855" s="47"/>
      <c r="K855" s="38"/>
      <c r="L855" s="38"/>
      <c r="M855" s="43"/>
      <c r="N855" s="40"/>
      <c r="O855" s="40"/>
      <c r="P855" s="40"/>
      <c r="Q855" s="40"/>
    </row>
    <row r="856" spans="1:17" s="5" customFormat="1" ht="15" customHeight="1">
      <c r="A856" s="1346" t="str">
        <f>'Data diri'!E8</f>
        <v>Drs. Moch Puja Anwar</v>
      </c>
      <c r="B856" s="1346"/>
      <c r="C856" s="1346"/>
      <c r="D856" s="50"/>
      <c r="E856" s="50"/>
      <c r="F856" s="132"/>
      <c r="G856" s="359"/>
      <c r="H856" s="359"/>
      <c r="I856" s="1346" t="str">
        <f>'Data diri'!E38</f>
        <v>Drs. Moch Kelik.S.D,M.Si</v>
      </c>
      <c r="J856" s="1346"/>
      <c r="K856" s="1346"/>
      <c r="L856" s="38"/>
      <c r="M856" s="43"/>
      <c r="N856" s="40"/>
      <c r="O856" s="40"/>
      <c r="P856" s="40"/>
      <c r="Q856" s="40"/>
    </row>
    <row r="857" spans="1:17" s="5" customFormat="1" ht="15" customHeight="1">
      <c r="A857" s="47" t="s">
        <v>301</v>
      </c>
      <c r="B857" s="1345" t="str">
        <f>'Data diri'!E15</f>
        <v>196312261988031003</v>
      </c>
      <c r="C857" s="1345"/>
      <c r="D857" s="47"/>
      <c r="E857" s="47"/>
      <c r="F857" s="131"/>
      <c r="G857" s="359"/>
      <c r="H857" s="359"/>
      <c r="I857" s="47" t="s">
        <v>301</v>
      </c>
      <c r="J857" s="1345" t="str">
        <f>'Data diri'!E39</f>
        <v>196405241985121002</v>
      </c>
      <c r="K857" s="1345"/>
      <c r="L857" s="38"/>
      <c r="M857" s="43"/>
      <c r="N857" s="40"/>
      <c r="O857" s="40"/>
      <c r="P857" s="40"/>
      <c r="Q857" s="40"/>
    </row>
    <row r="859" spans="1:17" s="5" customFormat="1" ht="15.75">
      <c r="A859" s="47"/>
      <c r="B859" s="47"/>
      <c r="C859" s="1345" t="s">
        <v>450</v>
      </c>
      <c r="D859" s="1345"/>
      <c r="E859" s="1345"/>
      <c r="F859" s="1345"/>
      <c r="G859" s="1345"/>
      <c r="H859" s="1345"/>
      <c r="I859" s="1345"/>
      <c r="J859" s="47"/>
      <c r="K859" s="47"/>
      <c r="L859" s="47"/>
      <c r="M859" s="43"/>
      <c r="N859" s="40"/>
      <c r="O859" s="40"/>
      <c r="P859" s="40"/>
      <c r="Q859" s="40"/>
    </row>
    <row r="860" spans="1:17" s="5" customFormat="1" ht="15.75">
      <c r="A860" s="47"/>
      <c r="B860" s="47"/>
      <c r="C860" s="1345" t="s">
        <v>451</v>
      </c>
      <c r="D860" s="1345"/>
      <c r="E860" s="1345"/>
      <c r="F860" s="1345"/>
      <c r="G860" s="1345"/>
      <c r="H860" s="1345"/>
      <c r="I860" s="1345"/>
      <c r="J860" s="47"/>
      <c r="K860" s="47"/>
      <c r="L860" s="47"/>
      <c r="M860" s="43"/>
      <c r="N860" s="40"/>
      <c r="O860" s="40"/>
      <c r="P860" s="40"/>
      <c r="Q860" s="40"/>
    </row>
    <row r="861" spans="1:17" s="5" customFormat="1" ht="15.75">
      <c r="A861" s="47"/>
      <c r="B861" s="47"/>
      <c r="C861" s="1345" t="str">
        <f>'Data diri'!E22</f>
        <v>SMP Negeri 4  Surabaya</v>
      </c>
      <c r="D861" s="1345"/>
      <c r="E861" s="1345"/>
      <c r="F861" s="1345"/>
      <c r="G861" s="1345"/>
      <c r="H861" s="1345"/>
      <c r="I861" s="1345"/>
      <c r="J861" s="47"/>
      <c r="K861" s="47"/>
      <c r="L861" s="47"/>
      <c r="M861" s="43"/>
      <c r="N861" s="40"/>
      <c r="O861" s="40"/>
      <c r="P861" s="40"/>
      <c r="Q861" s="40"/>
    </row>
    <row r="862" spans="1:17" s="5" customFormat="1" ht="13.5" customHeight="1">
      <c r="A862" s="47"/>
      <c r="B862" s="47"/>
      <c r="C862" s="47"/>
      <c r="D862" s="47"/>
      <c r="E862" s="47"/>
      <c r="F862" s="131"/>
      <c r="G862" s="359"/>
      <c r="H862" s="359"/>
      <c r="I862" s="47"/>
      <c r="J862" s="47"/>
      <c r="K862" s="47"/>
      <c r="L862" s="47"/>
      <c r="M862" s="43"/>
      <c r="N862" s="40"/>
      <c r="O862" s="40"/>
      <c r="P862" s="40"/>
      <c r="Q862" s="40"/>
    </row>
    <row r="863" spans="1:17" s="5" customFormat="1" ht="13.5" customHeight="1">
      <c r="A863" s="47"/>
      <c r="B863" s="47"/>
      <c r="C863" s="47"/>
      <c r="D863" s="47"/>
      <c r="E863" s="47"/>
      <c r="F863" s="131"/>
      <c r="G863" s="359"/>
      <c r="H863" s="359"/>
      <c r="I863" s="47"/>
      <c r="J863" s="47"/>
      <c r="K863" s="47"/>
      <c r="L863" s="47"/>
      <c r="M863" s="43"/>
      <c r="N863" s="40"/>
      <c r="O863" s="40"/>
      <c r="P863" s="40"/>
      <c r="Q863" s="40"/>
    </row>
    <row r="864" spans="1:17" ht="13.5" customHeight="1"/>
    <row r="865" spans="3:9">
      <c r="C865" s="1346" t="e">
        <f>'Data diri'!#REF!</f>
        <v>#REF!</v>
      </c>
      <c r="D865" s="1346"/>
      <c r="E865" s="1346"/>
      <c r="F865" s="1346"/>
      <c r="G865" s="1346"/>
      <c r="H865" s="1346"/>
      <c r="I865" s="1346"/>
    </row>
    <row r="866" spans="3:9">
      <c r="C866" s="47" t="s">
        <v>301</v>
      </c>
      <c r="G866" s="1345" t="str">
        <f>'Data diri'!E45</f>
        <v>196405241985121002</v>
      </c>
      <c r="H866" s="1345"/>
      <c r="I866" s="1345"/>
    </row>
  </sheetData>
  <mergeCells count="463">
    <mergeCell ref="B429:C429"/>
    <mergeCell ref="G429:I429"/>
    <mergeCell ref="A408:B408"/>
    <mergeCell ref="I350:I354"/>
    <mergeCell ref="A328:G328"/>
    <mergeCell ref="I328:L328"/>
    <mergeCell ref="A329:G329"/>
    <mergeCell ref="I329:L329"/>
    <mergeCell ref="A337:D338"/>
    <mergeCell ref="I337:L338"/>
    <mergeCell ref="A339:A344"/>
    <mergeCell ref="B339:D344"/>
    <mergeCell ref="I339:I344"/>
    <mergeCell ref="J339:J344"/>
    <mergeCell ref="K339:K344"/>
    <mergeCell ref="L339:L344"/>
    <mergeCell ref="E337:G338"/>
    <mergeCell ref="A330:L333"/>
    <mergeCell ref="A357:G357"/>
    <mergeCell ref="I357:L357"/>
    <mergeCell ref="C408:E408"/>
    <mergeCell ref="A355:G355"/>
    <mergeCell ref="I355:L355"/>
    <mergeCell ref="A359:L362"/>
    <mergeCell ref="A412:B412"/>
    <mergeCell ref="A413:B413"/>
    <mergeCell ref="B29:B31"/>
    <mergeCell ref="A41:A43"/>
    <mergeCell ref="B41:L43"/>
    <mergeCell ref="C50:D50"/>
    <mergeCell ref="E69:G69"/>
    <mergeCell ref="E72:F72"/>
    <mergeCell ref="I72:L72"/>
    <mergeCell ref="E49:G49"/>
    <mergeCell ref="E48:G48"/>
    <mergeCell ref="E47:G47"/>
    <mergeCell ref="E46:G46"/>
    <mergeCell ref="E45:G45"/>
    <mergeCell ref="B52:L54"/>
    <mergeCell ref="A102:B102"/>
    <mergeCell ref="A103:B103"/>
    <mergeCell ref="L345:L349"/>
    <mergeCell ref="E89:L89"/>
    <mergeCell ref="F408:G408"/>
    <mergeCell ref="I408:L408"/>
    <mergeCell ref="J350:J354"/>
    <mergeCell ref="C409:E409"/>
    <mergeCell ref="A410:B410"/>
    <mergeCell ref="B26:L27"/>
    <mergeCell ref="C38:L40"/>
    <mergeCell ref="C35:L37"/>
    <mergeCell ref="C32:L34"/>
    <mergeCell ref="C29:L31"/>
    <mergeCell ref="B38:B40"/>
    <mergeCell ref="A66:L66"/>
    <mergeCell ref="A87:L87"/>
    <mergeCell ref="E68:L68"/>
    <mergeCell ref="E70:L70"/>
    <mergeCell ref="E73:L73"/>
    <mergeCell ref="E74:L74"/>
    <mergeCell ref="E75:L75"/>
    <mergeCell ref="E76:L76"/>
    <mergeCell ref="E77:L77"/>
    <mergeCell ref="E80:L80"/>
    <mergeCell ref="E81:L81"/>
    <mergeCell ref="E82:L82"/>
    <mergeCell ref="E83:L83"/>
    <mergeCell ref="E84:L84"/>
    <mergeCell ref="E79:L79"/>
    <mergeCell ref="C56:K57"/>
    <mergeCell ref="A411:B411"/>
    <mergeCell ref="A409:B409"/>
    <mergeCell ref="E50:G50"/>
    <mergeCell ref="I2:L2"/>
    <mergeCell ref="A4:L4"/>
    <mergeCell ref="A8:A9"/>
    <mergeCell ref="B8:L9"/>
    <mergeCell ref="A10:A13"/>
    <mergeCell ref="B10:L13"/>
    <mergeCell ref="A14:A15"/>
    <mergeCell ref="B14:L15"/>
    <mergeCell ref="C24:L25"/>
    <mergeCell ref="C49:D49"/>
    <mergeCell ref="C48:D48"/>
    <mergeCell ref="C47:D47"/>
    <mergeCell ref="C46:D46"/>
    <mergeCell ref="C45:D45"/>
    <mergeCell ref="B28:L28"/>
    <mergeCell ref="B35:B37"/>
    <mergeCell ref="B32:B34"/>
    <mergeCell ref="K350:K354"/>
    <mergeCell ref="A26:A27"/>
    <mergeCell ref="G401:I401"/>
    <mergeCell ref="B389:L389"/>
    <mergeCell ref="B388:L388"/>
    <mergeCell ref="E345:G349"/>
    <mergeCell ref="E350:G354"/>
    <mergeCell ref="I327:L327"/>
    <mergeCell ref="A414:B414"/>
    <mergeCell ref="I409:L409"/>
    <mergeCell ref="I410:L410"/>
    <mergeCell ref="I411:L411"/>
    <mergeCell ref="F409:G409"/>
    <mergeCell ref="F410:G410"/>
    <mergeCell ref="F411:G411"/>
    <mergeCell ref="F414:G414"/>
    <mergeCell ref="F413:G413"/>
    <mergeCell ref="F412:G412"/>
    <mergeCell ref="C414:E414"/>
    <mergeCell ref="C413:E413"/>
    <mergeCell ref="C412:E412"/>
    <mergeCell ref="I412:L412"/>
    <mergeCell ref="I413:L413"/>
    <mergeCell ref="I414:L414"/>
    <mergeCell ref="C411:E411"/>
    <mergeCell ref="C410:E410"/>
    <mergeCell ref="L350:L354"/>
    <mergeCell ref="A345:A349"/>
    <mergeCell ref="B345:D349"/>
    <mergeCell ref="I345:I349"/>
    <mergeCell ref="J345:J349"/>
    <mergeCell ref="K345:K349"/>
    <mergeCell ref="A356:G356"/>
    <mergeCell ref="I356:L356"/>
    <mergeCell ref="K323:K326"/>
    <mergeCell ref="L323:L326"/>
    <mergeCell ref="B323:D326"/>
    <mergeCell ref="I323:I326"/>
    <mergeCell ref="J323:J326"/>
    <mergeCell ref="A350:A354"/>
    <mergeCell ref="B350:D354"/>
    <mergeCell ref="E319:G322"/>
    <mergeCell ref="E323:G326"/>
    <mergeCell ref="A310:A313"/>
    <mergeCell ref="B310:D313"/>
    <mergeCell ref="I310:I313"/>
    <mergeCell ref="J310:J313"/>
    <mergeCell ref="K310:K313"/>
    <mergeCell ref="L310:L313"/>
    <mergeCell ref="A314:A318"/>
    <mergeCell ref="B314:D318"/>
    <mergeCell ref="I314:I318"/>
    <mergeCell ref="J314:J318"/>
    <mergeCell ref="K314:K318"/>
    <mergeCell ref="L314:L318"/>
    <mergeCell ref="E310:G313"/>
    <mergeCell ref="E314:G318"/>
    <mergeCell ref="A319:A322"/>
    <mergeCell ref="B319:D322"/>
    <mergeCell ref="I319:I322"/>
    <mergeCell ref="J319:J322"/>
    <mergeCell ref="K319:K322"/>
    <mergeCell ref="L319:L322"/>
    <mergeCell ref="A323:A326"/>
    <mergeCell ref="I292:L292"/>
    <mergeCell ref="A293:G293"/>
    <mergeCell ref="I293:L293"/>
    <mergeCell ref="A304:D305"/>
    <mergeCell ref="I304:L305"/>
    <mergeCell ref="A306:A309"/>
    <mergeCell ref="B306:D309"/>
    <mergeCell ref="I306:I309"/>
    <mergeCell ref="J306:J309"/>
    <mergeCell ref="K306:K309"/>
    <mergeCell ref="L306:L309"/>
    <mergeCell ref="E304:G305"/>
    <mergeCell ref="A295:L299"/>
    <mergeCell ref="A292:G292"/>
    <mergeCell ref="E306:G309"/>
    <mergeCell ref="A282:A286"/>
    <mergeCell ref="B282:D286"/>
    <mergeCell ref="I282:I286"/>
    <mergeCell ref="J282:J286"/>
    <mergeCell ref="K282:K286"/>
    <mergeCell ref="L282:L286"/>
    <mergeCell ref="E278:G281"/>
    <mergeCell ref="E282:G286"/>
    <mergeCell ref="I291:L291"/>
    <mergeCell ref="A287:A290"/>
    <mergeCell ref="B287:D290"/>
    <mergeCell ref="I287:I290"/>
    <mergeCell ref="J287:J290"/>
    <mergeCell ref="K287:K290"/>
    <mergeCell ref="L287:L290"/>
    <mergeCell ref="A291:G291"/>
    <mergeCell ref="E287:G290"/>
    <mergeCell ref="A273:A277"/>
    <mergeCell ref="B273:D277"/>
    <mergeCell ref="I273:I277"/>
    <mergeCell ref="J273:J277"/>
    <mergeCell ref="K273:K277"/>
    <mergeCell ref="L273:L277"/>
    <mergeCell ref="E269:G272"/>
    <mergeCell ref="E273:G277"/>
    <mergeCell ref="A278:A281"/>
    <mergeCell ref="B278:D281"/>
    <mergeCell ref="I278:I281"/>
    <mergeCell ref="J278:J281"/>
    <mergeCell ref="K278:K281"/>
    <mergeCell ref="L278:L281"/>
    <mergeCell ref="J254:J257"/>
    <mergeCell ref="K254:K257"/>
    <mergeCell ref="L254:L257"/>
    <mergeCell ref="E252:G253"/>
    <mergeCell ref="E254:G257"/>
    <mergeCell ref="L263:L268"/>
    <mergeCell ref="E258:G262"/>
    <mergeCell ref="E263:G268"/>
    <mergeCell ref="A269:A272"/>
    <mergeCell ref="B269:D272"/>
    <mergeCell ref="I269:I272"/>
    <mergeCell ref="J269:J272"/>
    <mergeCell ref="K269:K272"/>
    <mergeCell ref="L269:L272"/>
    <mergeCell ref="K263:K268"/>
    <mergeCell ref="A254:A257"/>
    <mergeCell ref="B254:D257"/>
    <mergeCell ref="I254:I257"/>
    <mergeCell ref="J263:J268"/>
    <mergeCell ref="A263:A268"/>
    <mergeCell ref="B263:D268"/>
    <mergeCell ref="I263:I268"/>
    <mergeCell ref="A232:A235"/>
    <mergeCell ref="B232:D235"/>
    <mergeCell ref="I232:I235"/>
    <mergeCell ref="J232:J235"/>
    <mergeCell ref="K232:K235"/>
    <mergeCell ref="L232:L235"/>
    <mergeCell ref="A236:A240"/>
    <mergeCell ref="B236:D240"/>
    <mergeCell ref="I236:I240"/>
    <mergeCell ref="J236:J240"/>
    <mergeCell ref="K236:K240"/>
    <mergeCell ref="L236:L240"/>
    <mergeCell ref="B222:D226"/>
    <mergeCell ref="I222:I226"/>
    <mergeCell ref="J222:J226"/>
    <mergeCell ref="K222:K226"/>
    <mergeCell ref="L222:L226"/>
    <mergeCell ref="A227:A231"/>
    <mergeCell ref="B227:D231"/>
    <mergeCell ref="I227:I231"/>
    <mergeCell ref="J227:J231"/>
    <mergeCell ref="K227:K231"/>
    <mergeCell ref="L227:L231"/>
    <mergeCell ref="C859:I859"/>
    <mergeCell ref="C860:I860"/>
    <mergeCell ref="C861:I861"/>
    <mergeCell ref="C865:I865"/>
    <mergeCell ref="G866:I866"/>
    <mergeCell ref="I851:K851"/>
    <mergeCell ref="A852:C852"/>
    <mergeCell ref="I852:K852"/>
    <mergeCell ref="A856:C856"/>
    <mergeCell ref="I856:K856"/>
    <mergeCell ref="B857:C857"/>
    <mergeCell ref="J857:K857"/>
    <mergeCell ref="B116:D119"/>
    <mergeCell ref="A116:A119"/>
    <mergeCell ref="I116:I119"/>
    <mergeCell ref="J116:J119"/>
    <mergeCell ref="K116:K119"/>
    <mergeCell ref="L116:L119"/>
    <mergeCell ref="B120:D123"/>
    <mergeCell ref="A120:A123"/>
    <mergeCell ref="I120:I123"/>
    <mergeCell ref="J120:J123"/>
    <mergeCell ref="E116:G119"/>
    <mergeCell ref="E120:G123"/>
    <mergeCell ref="A109:D110"/>
    <mergeCell ref="I109:L110"/>
    <mergeCell ref="B111:D115"/>
    <mergeCell ref="I111:I115"/>
    <mergeCell ref="J111:J115"/>
    <mergeCell ref="K111:K115"/>
    <mergeCell ref="L111:L115"/>
    <mergeCell ref="A111:A115"/>
    <mergeCell ref="E109:G110"/>
    <mergeCell ref="E111:G115"/>
    <mergeCell ref="E90:L90"/>
    <mergeCell ref="E92:L92"/>
    <mergeCell ref="E93:L93"/>
    <mergeCell ref="E94:L94"/>
    <mergeCell ref="K120:K123"/>
    <mergeCell ref="L120:L123"/>
    <mergeCell ref="I131:I133"/>
    <mergeCell ref="J131:J133"/>
    <mergeCell ref="K131:K133"/>
    <mergeCell ref="L131:L133"/>
    <mergeCell ref="I124:I127"/>
    <mergeCell ref="J124:J127"/>
    <mergeCell ref="K124:K127"/>
    <mergeCell ref="L124:L127"/>
    <mergeCell ref="I128:I130"/>
    <mergeCell ref="J128:J130"/>
    <mergeCell ref="K128:K130"/>
    <mergeCell ref="L128:L130"/>
    <mergeCell ref="E124:G127"/>
    <mergeCell ref="E128:G130"/>
    <mergeCell ref="K154:K157"/>
    <mergeCell ref="L154:L157"/>
    <mergeCell ref="J151:J153"/>
    <mergeCell ref="K151:K153"/>
    <mergeCell ref="L151:L153"/>
    <mergeCell ref="E151:G153"/>
    <mergeCell ref="B124:D127"/>
    <mergeCell ref="E149:G150"/>
    <mergeCell ref="A139:G139"/>
    <mergeCell ref="I139:L139"/>
    <mergeCell ref="I140:L140"/>
    <mergeCell ref="I141:L141"/>
    <mergeCell ref="A142:L144"/>
    <mergeCell ref="A149:D150"/>
    <mergeCell ref="I149:L150"/>
    <mergeCell ref="E134:G138"/>
    <mergeCell ref="E131:G133"/>
    <mergeCell ref="A124:A127"/>
    <mergeCell ref="B128:D130"/>
    <mergeCell ref="A128:A130"/>
    <mergeCell ref="B131:D133"/>
    <mergeCell ref="A131:A133"/>
    <mergeCell ref="B134:D138"/>
    <mergeCell ref="A134:A138"/>
    <mergeCell ref="K166:K169"/>
    <mergeCell ref="L166:L169"/>
    <mergeCell ref="A162:A165"/>
    <mergeCell ref="B162:D165"/>
    <mergeCell ref="I162:I165"/>
    <mergeCell ref="K162:K165"/>
    <mergeCell ref="L162:L165"/>
    <mergeCell ref="J162:J165"/>
    <mergeCell ref="J158:J161"/>
    <mergeCell ref="K158:K161"/>
    <mergeCell ref="L158:L161"/>
    <mergeCell ref="F422:L422"/>
    <mergeCell ref="F421:L421"/>
    <mergeCell ref="C415:G415"/>
    <mergeCell ref="F97:L97"/>
    <mergeCell ref="F98:L98"/>
    <mergeCell ref="G102:L102"/>
    <mergeCell ref="G103:L103"/>
    <mergeCell ref="I187:I190"/>
    <mergeCell ref="J187:J190"/>
    <mergeCell ref="K187:K190"/>
    <mergeCell ref="L187:L190"/>
    <mergeCell ref="A191:G191"/>
    <mergeCell ref="I191:L191"/>
    <mergeCell ref="A192:G192"/>
    <mergeCell ref="I192:L192"/>
    <mergeCell ref="A193:G193"/>
    <mergeCell ref="I193:L193"/>
    <mergeCell ref="A187:A190"/>
    <mergeCell ref="A417:B417"/>
    <mergeCell ref="F417:G417"/>
    <mergeCell ref="I417:L417"/>
    <mergeCell ref="J166:J169"/>
    <mergeCell ref="A422:D422"/>
    <mergeCell ref="B183:D186"/>
    <mergeCell ref="A423:D423"/>
    <mergeCell ref="B187:D190"/>
    <mergeCell ref="A415:B415"/>
    <mergeCell ref="I415:L415"/>
    <mergeCell ref="A204:D205"/>
    <mergeCell ref="I204:L205"/>
    <mergeCell ref="A206:A210"/>
    <mergeCell ref="B206:D210"/>
    <mergeCell ref="I206:I210"/>
    <mergeCell ref="J206:J210"/>
    <mergeCell ref="K206:K210"/>
    <mergeCell ref="L206:L210"/>
    <mergeCell ref="E204:G205"/>
    <mergeCell ref="A194:L199"/>
    <mergeCell ref="A211:A215"/>
    <mergeCell ref="B211:D215"/>
    <mergeCell ref="I211:I215"/>
    <mergeCell ref="J211:J215"/>
    <mergeCell ref="K211:K215"/>
    <mergeCell ref="L211:L215"/>
    <mergeCell ref="A216:A221"/>
    <mergeCell ref="B216:D221"/>
    <mergeCell ref="G394:I394"/>
    <mergeCell ref="E206:G210"/>
    <mergeCell ref="I183:I186"/>
    <mergeCell ref="I134:I138"/>
    <mergeCell ref="A174:A177"/>
    <mergeCell ref="B174:D177"/>
    <mergeCell ref="A170:A173"/>
    <mergeCell ref="B170:D173"/>
    <mergeCell ref="A178:A182"/>
    <mergeCell ref="B178:D182"/>
    <mergeCell ref="A154:A157"/>
    <mergeCell ref="B154:D157"/>
    <mergeCell ref="I154:I157"/>
    <mergeCell ref="I151:I153"/>
    <mergeCell ref="A166:A169"/>
    <mergeCell ref="B166:D169"/>
    <mergeCell ref="I166:I169"/>
    <mergeCell ref="A151:A153"/>
    <mergeCell ref="B151:D153"/>
    <mergeCell ref="A158:A161"/>
    <mergeCell ref="B158:D161"/>
    <mergeCell ref="I158:I161"/>
    <mergeCell ref="A141:G141"/>
    <mergeCell ref="A140:G140"/>
    <mergeCell ref="A183:A186"/>
    <mergeCell ref="L170:L173"/>
    <mergeCell ref="K178:K182"/>
    <mergeCell ref="L178:L182"/>
    <mergeCell ref="I174:I177"/>
    <mergeCell ref="J174:J177"/>
    <mergeCell ref="K174:K177"/>
    <mergeCell ref="L174:L177"/>
    <mergeCell ref="I170:I173"/>
    <mergeCell ref="I178:I182"/>
    <mergeCell ref="J178:J182"/>
    <mergeCell ref="N109:O110"/>
    <mergeCell ref="E344:G344"/>
    <mergeCell ref="A327:G327"/>
    <mergeCell ref="J134:J138"/>
    <mergeCell ref="K134:K138"/>
    <mergeCell ref="L134:L138"/>
    <mergeCell ref="J154:J157"/>
    <mergeCell ref="A241:G241"/>
    <mergeCell ref="I241:L241"/>
    <mergeCell ref="E154:G157"/>
    <mergeCell ref="E158:G161"/>
    <mergeCell ref="E162:G165"/>
    <mergeCell ref="E166:G169"/>
    <mergeCell ref="E170:G173"/>
    <mergeCell ref="E174:G177"/>
    <mergeCell ref="E178:G182"/>
    <mergeCell ref="J183:J186"/>
    <mergeCell ref="K183:K186"/>
    <mergeCell ref="L183:L186"/>
    <mergeCell ref="J170:J173"/>
    <mergeCell ref="K170:K173"/>
    <mergeCell ref="E339:G343"/>
    <mergeCell ref="E183:G186"/>
    <mergeCell ref="E187:G190"/>
    <mergeCell ref="E211:G215"/>
    <mergeCell ref="E216:G221"/>
    <mergeCell ref="E222:G226"/>
    <mergeCell ref="E227:G231"/>
    <mergeCell ref="E232:G235"/>
    <mergeCell ref="E236:G240"/>
    <mergeCell ref="A245:L247"/>
    <mergeCell ref="A258:A262"/>
    <mergeCell ref="B258:D262"/>
    <mergeCell ref="I258:I262"/>
    <mergeCell ref="J258:J262"/>
    <mergeCell ref="K258:K262"/>
    <mergeCell ref="L258:L262"/>
    <mergeCell ref="I216:I221"/>
    <mergeCell ref="J216:J221"/>
    <mergeCell ref="K216:K221"/>
    <mergeCell ref="L216:L221"/>
    <mergeCell ref="A242:G242"/>
    <mergeCell ref="I242:L242"/>
    <mergeCell ref="A243:G243"/>
    <mergeCell ref="I243:L243"/>
    <mergeCell ref="A252:D253"/>
    <mergeCell ref="I252:L253"/>
    <mergeCell ref="A222:A226"/>
  </mergeCells>
  <pageMargins left="0.94488188976377963" right="0.70866141732283472" top="0.51181102362204722" bottom="0.51181102362204722" header="0.31496062992125984" footer="0.31496062992125984"/>
  <pageSetup paperSize="5" scale="78" orientation="portrait" horizontalDpi="4294967293" r:id="rId1"/>
  <rowBreaks count="2" manualBreakCount="2">
    <brk id="64" max="12" man="1"/>
    <brk id="119"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sheetPr>
  <dimension ref="B2:R52"/>
  <sheetViews>
    <sheetView view="pageBreakPreview" topLeftCell="A16" zoomScaleSheetLayoutView="100" workbookViewId="0">
      <selection activeCell="A26" sqref="A26:XFD26"/>
    </sheetView>
  </sheetViews>
  <sheetFormatPr defaultRowHeight="16.5"/>
  <cols>
    <col min="1" max="1" width="1.625" customWidth="1"/>
    <col min="2" max="2" width="4" style="1" customWidth="1"/>
    <col min="3" max="3" width="4.5" style="1" customWidth="1"/>
    <col min="4" max="4" width="15.25" style="1" customWidth="1"/>
    <col min="5" max="5" width="4" style="1" customWidth="1"/>
    <col min="6" max="6" width="10.375" style="1" customWidth="1"/>
    <col min="7" max="7" width="2" style="1" customWidth="1"/>
    <col min="8" max="8" width="12.75" style="1" customWidth="1"/>
    <col min="9" max="9" width="2.75" style="1" customWidth="1"/>
    <col min="10" max="10" width="9.5" style="1" customWidth="1"/>
    <col min="11" max="11" width="2.5" style="1" customWidth="1"/>
    <col min="12" max="12" width="4.5" style="1" customWidth="1"/>
    <col min="13" max="13" width="9" style="1" customWidth="1"/>
    <col min="14" max="14" width="14.875" style="1" customWidth="1"/>
  </cols>
  <sheetData>
    <row r="2" spans="2:14">
      <c r="J2" s="1398" t="s">
        <v>1023</v>
      </c>
      <c r="K2" s="1399"/>
      <c r="L2" s="1399"/>
      <c r="M2" s="1400"/>
      <c r="N2" s="291"/>
    </row>
    <row r="3" spans="2:14">
      <c r="L3" s="217"/>
      <c r="M3" s="217"/>
      <c r="N3" s="217"/>
    </row>
    <row r="4" spans="2:14">
      <c r="B4" s="1060" t="s">
        <v>607</v>
      </c>
      <c r="C4" s="1060"/>
      <c r="D4" s="1060"/>
      <c r="E4" s="1060"/>
      <c r="F4" s="1060"/>
      <c r="G4" s="1060"/>
      <c r="H4" s="1060"/>
      <c r="I4" s="1060"/>
      <c r="J4" s="1060"/>
      <c r="K4" s="1060"/>
      <c r="L4" s="1060"/>
      <c r="M4" s="1060"/>
      <c r="N4" s="1060"/>
    </row>
    <row r="5" spans="2:14">
      <c r="B5" s="1060" t="s">
        <v>836</v>
      </c>
      <c r="C5" s="1060"/>
      <c r="D5" s="1060"/>
      <c r="E5" s="1060"/>
      <c r="F5" s="1060"/>
      <c r="G5" s="1060"/>
      <c r="H5" s="1060"/>
      <c r="I5" s="1060"/>
      <c r="J5" s="1060"/>
      <c r="K5" s="1060"/>
      <c r="L5" s="1060"/>
      <c r="M5" s="1060"/>
      <c r="N5" s="1060"/>
    </row>
    <row r="7" spans="2:14">
      <c r="B7" s="1" t="s">
        <v>149</v>
      </c>
      <c r="C7" s="216" t="s">
        <v>560</v>
      </c>
      <c r="D7" s="55"/>
      <c r="E7" s="55"/>
      <c r="F7" s="55"/>
      <c r="G7" s="55" t="s">
        <v>166</v>
      </c>
      <c r="H7" s="360" t="str">
        <f>'Data diri'!E8</f>
        <v>Drs. Moch Puja Anwar</v>
      </c>
      <c r="I7" s="55"/>
      <c r="J7" s="55"/>
      <c r="K7" s="55"/>
      <c r="L7" s="55"/>
      <c r="M7" s="55"/>
      <c r="N7" s="55"/>
    </row>
    <row r="8" spans="2:14">
      <c r="C8" s="216" t="s">
        <v>142</v>
      </c>
      <c r="D8" s="55"/>
      <c r="E8" s="55"/>
      <c r="F8" s="55"/>
      <c r="G8" s="55" t="s">
        <v>166</v>
      </c>
      <c r="H8" s="220" t="str">
        <f>'Data diri'!E15</f>
        <v>196312261988031003</v>
      </c>
      <c r="I8" s="55"/>
      <c r="J8" s="55"/>
      <c r="K8" s="55"/>
      <c r="L8" s="55"/>
      <c r="M8" s="55"/>
      <c r="N8" s="55"/>
    </row>
    <row r="9" spans="2:14">
      <c r="C9" s="216" t="s">
        <v>493</v>
      </c>
      <c r="D9" s="55"/>
      <c r="E9" s="55"/>
      <c r="F9" s="55"/>
      <c r="G9" s="55" t="s">
        <v>166</v>
      </c>
      <c r="H9" s="220" t="str">
        <f>'Data diri'!E10</f>
        <v>Surabaya, 26 Desember 1963</v>
      </c>
      <c r="I9" s="55"/>
      <c r="J9" s="55"/>
      <c r="K9" s="55"/>
      <c r="L9" s="55"/>
      <c r="M9" s="55"/>
      <c r="N9" s="55"/>
    </row>
    <row r="10" spans="2:14">
      <c r="C10" s="216" t="s">
        <v>143</v>
      </c>
      <c r="D10" s="55"/>
      <c r="E10" s="55"/>
      <c r="F10" s="55"/>
      <c r="G10" s="55" t="s">
        <v>166</v>
      </c>
      <c r="H10" s="614" t="str">
        <f>'Data diri'!E18</f>
        <v>Pembina Utama Muda</v>
      </c>
      <c r="I10" s="626" t="s">
        <v>600</v>
      </c>
      <c r="J10" s="614" t="str">
        <f>'Data diri'!E19</f>
        <v>Madya</v>
      </c>
      <c r="K10" s="638" t="s">
        <v>600</v>
      </c>
      <c r="L10" s="614" t="str">
        <f>'Data diri'!E20</f>
        <v>IV c</v>
      </c>
      <c r="M10" s="390"/>
    </row>
    <row r="11" spans="2:14">
      <c r="C11" s="216" t="s">
        <v>561</v>
      </c>
      <c r="D11" s="55"/>
      <c r="E11" s="55"/>
      <c r="F11" s="55"/>
      <c r="G11" s="55" t="s">
        <v>166</v>
      </c>
      <c r="H11" s="1080">
        <f>'Data diri'!E21</f>
        <v>41365</v>
      </c>
      <c r="I11" s="1080"/>
      <c r="J11" s="1080"/>
      <c r="K11" s="1080"/>
      <c r="L11" s="1080"/>
      <c r="M11" s="55"/>
      <c r="N11" s="55"/>
    </row>
    <row r="12" spans="2:14">
      <c r="C12" s="216" t="s">
        <v>562</v>
      </c>
      <c r="D12" s="55"/>
      <c r="E12" s="55"/>
      <c r="F12" s="55"/>
      <c r="G12" s="55" t="s">
        <v>166</v>
      </c>
      <c r="H12" s="1080" t="str">
        <f>'Data diri'!E13</f>
        <v>01 Maret 1988</v>
      </c>
      <c r="I12" s="1080"/>
      <c r="J12" s="1080"/>
      <c r="K12" s="1080"/>
      <c r="L12" s="1080"/>
      <c r="M12" s="55"/>
      <c r="N12" s="55"/>
    </row>
    <row r="13" spans="2:14">
      <c r="C13" s="216" t="s">
        <v>563</v>
      </c>
      <c r="D13" s="55"/>
      <c r="E13" s="55"/>
      <c r="F13" s="55"/>
      <c r="G13" s="55" t="s">
        <v>166</v>
      </c>
      <c r="H13" s="220" t="str">
        <f>'Data diri'!E16</f>
        <v>29 Tahun 9 Bulan</v>
      </c>
      <c r="I13" s="55"/>
      <c r="J13" s="55"/>
      <c r="K13" s="55"/>
      <c r="L13" s="55"/>
      <c r="M13" s="55"/>
      <c r="N13" s="55"/>
    </row>
    <row r="14" spans="2:14">
      <c r="C14" s="216" t="s">
        <v>564</v>
      </c>
      <c r="D14" s="55"/>
      <c r="E14" s="55"/>
      <c r="F14" s="55"/>
      <c r="G14" s="55" t="s">
        <v>166</v>
      </c>
      <c r="H14" s="1080"/>
      <c r="I14" s="1080"/>
      <c r="J14" s="1080"/>
      <c r="K14" s="1080"/>
      <c r="L14" s="1080"/>
      <c r="M14" s="55"/>
      <c r="N14" s="55"/>
    </row>
    <row r="15" spans="2:14">
      <c r="C15" s="216" t="s">
        <v>565</v>
      </c>
      <c r="D15" s="55"/>
      <c r="E15" s="55"/>
      <c r="F15" s="55"/>
      <c r="G15" s="55" t="s">
        <v>166</v>
      </c>
      <c r="H15" s="220" t="str">
        <f>'Data diri'!E17</f>
        <v>;-</v>
      </c>
      <c r="I15" s="55"/>
      <c r="J15" s="55"/>
      <c r="K15" s="55"/>
      <c r="L15" s="55"/>
      <c r="M15" s="55"/>
      <c r="N15" s="55"/>
    </row>
    <row r="16" spans="2:14">
      <c r="C16" s="216" t="s">
        <v>146</v>
      </c>
      <c r="D16" s="55"/>
      <c r="E16" s="55"/>
      <c r="F16" s="55"/>
      <c r="G16" s="55" t="s">
        <v>166</v>
      </c>
      <c r="H16" s="220" t="str">
        <f>'Data diri'!E9</f>
        <v>Laki-Laki</v>
      </c>
      <c r="I16" s="55"/>
      <c r="J16" s="55"/>
      <c r="K16" s="55"/>
      <c r="L16" s="55"/>
      <c r="M16" s="55"/>
      <c r="N16" s="55"/>
    </row>
    <row r="17" spans="2:14">
      <c r="C17" s="216" t="s">
        <v>147</v>
      </c>
      <c r="D17" s="55"/>
      <c r="E17" s="55"/>
      <c r="F17" s="55"/>
      <c r="G17" s="55" t="s">
        <v>166</v>
      </c>
      <c r="H17" s="220" t="str">
        <f>'Data diri'!E11</f>
        <v>S-1</v>
      </c>
      <c r="I17" s="55"/>
      <c r="J17" s="55"/>
      <c r="K17" s="55"/>
      <c r="L17" s="55"/>
      <c r="M17" s="55"/>
      <c r="N17" s="55"/>
    </row>
    <row r="18" spans="2:14">
      <c r="C18" s="216" t="s">
        <v>148</v>
      </c>
      <c r="D18" s="55"/>
      <c r="E18" s="55"/>
      <c r="F18" s="55"/>
      <c r="G18" s="55" t="s">
        <v>166</v>
      </c>
      <c r="H18" s="220" t="str">
        <f>'Data diri'!E31</f>
        <v>Guru Matematika</v>
      </c>
      <c r="I18" s="55"/>
      <c r="J18" s="55"/>
      <c r="K18" s="55"/>
      <c r="L18" s="55"/>
      <c r="M18" s="55"/>
      <c r="N18" s="55"/>
    </row>
    <row r="19" spans="2:14">
      <c r="B19" s="1" t="s">
        <v>150</v>
      </c>
      <c r="C19" s="216" t="s">
        <v>597</v>
      </c>
      <c r="D19" s="55"/>
      <c r="E19" s="55"/>
      <c r="F19" s="55"/>
      <c r="G19" s="55" t="s">
        <v>166</v>
      </c>
      <c r="H19" s="614" t="s">
        <v>985</v>
      </c>
      <c r="I19" s="55"/>
      <c r="J19" s="55"/>
      <c r="K19" s="55"/>
      <c r="L19" s="55"/>
      <c r="M19" s="55"/>
      <c r="N19" s="55"/>
    </row>
    <row r="20" spans="2:14">
      <c r="C20" s="216" t="s">
        <v>567</v>
      </c>
      <c r="D20" s="55"/>
      <c r="E20" s="55"/>
      <c r="F20" s="55"/>
      <c r="G20" s="55" t="s">
        <v>166</v>
      </c>
      <c r="H20" s="220" t="str">
        <f>'Data diri'!E25</f>
        <v>Jl. Tanjung Anom No. 12 Surabaya</v>
      </c>
      <c r="I20" s="55"/>
      <c r="J20" s="55"/>
      <c r="K20" s="55"/>
      <c r="L20" s="55"/>
      <c r="M20" s="55"/>
      <c r="N20" s="55"/>
    </row>
    <row r="21" spans="2:14">
      <c r="C21" s="216" t="s">
        <v>283</v>
      </c>
      <c r="D21" s="55"/>
      <c r="E21" s="55"/>
      <c r="F21" s="55"/>
      <c r="G21" s="55" t="s">
        <v>166</v>
      </c>
      <c r="H21" s="220" t="str">
        <f>'Data diri'!E26</f>
        <v>Genteng</v>
      </c>
      <c r="I21" s="55"/>
      <c r="J21" s="55"/>
      <c r="K21" s="55"/>
      <c r="L21" s="55"/>
      <c r="M21" s="55"/>
      <c r="N21" s="55"/>
    </row>
    <row r="22" spans="2:14">
      <c r="C22" s="216" t="s">
        <v>153</v>
      </c>
      <c r="D22" s="55"/>
      <c r="E22" s="55"/>
      <c r="F22" s="55"/>
      <c r="G22" s="55" t="s">
        <v>166</v>
      </c>
      <c r="H22" s="220" t="str">
        <f>'Data diri'!E27</f>
        <v>Genteng</v>
      </c>
      <c r="I22" s="55"/>
      <c r="J22" s="55"/>
      <c r="K22" s="55"/>
      <c r="L22" s="55"/>
      <c r="M22" s="55"/>
      <c r="N22" s="55"/>
    </row>
    <row r="23" spans="2:14">
      <c r="C23" s="216" t="s">
        <v>154</v>
      </c>
      <c r="D23" s="55"/>
      <c r="E23" s="55"/>
      <c r="F23" s="55"/>
      <c r="G23" s="55" t="s">
        <v>166</v>
      </c>
      <c r="H23" s="220" t="str">
        <f>'Data diri'!E28</f>
        <v>Surabaya</v>
      </c>
      <c r="I23" s="55"/>
      <c r="J23" s="55"/>
      <c r="K23" s="55"/>
      <c r="L23" s="55"/>
      <c r="M23" s="55"/>
      <c r="N23" s="55"/>
    </row>
    <row r="24" spans="2:14">
      <c r="C24" s="216" t="s">
        <v>155</v>
      </c>
      <c r="D24" s="55"/>
      <c r="E24" s="55"/>
      <c r="F24" s="55"/>
      <c r="G24" s="55" t="s">
        <v>166</v>
      </c>
      <c r="H24" s="220" t="str">
        <f>'Data diri'!E29</f>
        <v>Jawa Timur</v>
      </c>
      <c r="I24" s="55"/>
      <c r="J24" s="55"/>
      <c r="K24" s="55"/>
      <c r="L24" s="55"/>
      <c r="M24" s="55"/>
      <c r="N24" s="55"/>
    </row>
    <row r="25" spans="2:14">
      <c r="C25" s="55"/>
      <c r="D25" s="55"/>
      <c r="E25" s="55"/>
      <c r="F25" s="55"/>
      <c r="G25" s="55"/>
      <c r="H25" s="55"/>
      <c r="I25" s="55"/>
      <c r="J25" s="55"/>
      <c r="K25" s="55"/>
      <c r="L25" s="55"/>
      <c r="M25" s="55"/>
      <c r="N25" s="55"/>
    </row>
    <row r="26" spans="2:14">
      <c r="C26" s="1408" t="s">
        <v>848</v>
      </c>
      <c r="D26" s="1408"/>
      <c r="E26" s="1408"/>
      <c r="F26" s="1408"/>
      <c r="G26" s="1408"/>
      <c r="H26" s="1408"/>
      <c r="I26" s="1408"/>
      <c r="J26" s="1408"/>
      <c r="K26" s="1408"/>
      <c r="L26" s="1408"/>
      <c r="M26" s="1409">
        <v>20</v>
      </c>
      <c r="N26" s="1410"/>
    </row>
    <row r="27" spans="2:14">
      <c r="C27" s="906" t="s">
        <v>851</v>
      </c>
      <c r="D27" s="907"/>
      <c r="E27" s="907"/>
      <c r="F27" s="907"/>
      <c r="G27" s="907"/>
      <c r="H27" s="907"/>
      <c r="I27" s="907"/>
      <c r="J27" s="908"/>
      <c r="K27" s="908"/>
      <c r="L27" s="909"/>
      <c r="M27" s="1401">
        <f>M26/24*100</f>
        <v>83.333333333333343</v>
      </c>
      <c r="N27" s="1402"/>
    </row>
    <row r="28" spans="2:14">
      <c r="C28" s="1136"/>
      <c r="D28" s="1137"/>
      <c r="E28" s="1137"/>
      <c r="F28" s="1137"/>
      <c r="G28" s="1137"/>
      <c r="H28" s="1137"/>
      <c r="I28" s="1137"/>
      <c r="J28" s="1137"/>
      <c r="K28" s="1137"/>
      <c r="L28" s="1138"/>
      <c r="M28" s="1072"/>
      <c r="N28" s="1073"/>
    </row>
    <row r="29" spans="2:14">
      <c r="C29" s="104"/>
      <c r="D29" s="105"/>
      <c r="E29" s="105"/>
      <c r="F29" s="105"/>
      <c r="G29" s="105"/>
      <c r="H29" s="105"/>
      <c r="I29" s="105"/>
      <c r="J29" s="105"/>
      <c r="K29" s="105"/>
      <c r="L29" s="106"/>
      <c r="M29" s="1072"/>
      <c r="N29" s="1073"/>
    </row>
    <row r="30" spans="2:14" ht="17.25" thickBot="1">
      <c r="C30" s="1403" t="s">
        <v>849</v>
      </c>
      <c r="D30" s="1404"/>
      <c r="E30" s="1405" t="s">
        <v>157</v>
      </c>
      <c r="F30" s="966" t="s">
        <v>848</v>
      </c>
      <c r="G30" s="966"/>
      <c r="H30" s="966"/>
      <c r="I30" s="1405" t="s">
        <v>159</v>
      </c>
      <c r="J30" s="613"/>
      <c r="K30" s="613"/>
      <c r="L30" s="1406">
        <v>100</v>
      </c>
      <c r="M30" s="1072"/>
      <c r="N30" s="1073"/>
    </row>
    <row r="31" spans="2:14">
      <c r="B31"/>
      <c r="C31" s="1403"/>
      <c r="D31" s="1404"/>
      <c r="E31" s="1405"/>
      <c r="F31" s="1407" t="s">
        <v>850</v>
      </c>
      <c r="G31" s="1407"/>
      <c r="H31" s="1407"/>
      <c r="I31" s="1405"/>
      <c r="J31" s="613"/>
      <c r="K31" s="613"/>
      <c r="L31" s="1406"/>
      <c r="M31" s="1072"/>
      <c r="N31" s="1073"/>
    </row>
    <row r="32" spans="2:14" ht="4.5" customHeight="1">
      <c r="B32"/>
      <c r="C32" s="96"/>
      <c r="D32" s="97"/>
      <c r="E32" s="97"/>
      <c r="F32" s="97"/>
      <c r="G32" s="97"/>
      <c r="H32" s="97"/>
      <c r="I32" s="97"/>
      <c r="J32" s="97"/>
      <c r="K32" s="97"/>
      <c r="L32" s="98"/>
      <c r="M32" s="385"/>
      <c r="N32" s="386"/>
    </row>
    <row r="33" spans="2:18">
      <c r="B33"/>
      <c r="C33" s="906" t="s">
        <v>160</v>
      </c>
      <c r="D33" s="907"/>
      <c r="E33" s="907"/>
      <c r="F33" s="907"/>
      <c r="G33" s="907"/>
      <c r="H33" s="907"/>
      <c r="I33" s="907"/>
      <c r="J33" s="908"/>
      <c r="K33" s="908"/>
      <c r="L33" s="909"/>
      <c r="M33" s="1411" t="str">
        <f>IF(M27&gt;=91,"Amat Baik",IF(M27&gt;=76,"Baik",IF(M27&gt;=61,"Cukup",IF(M27&gt;=51,"Sedang",IF(M27&gt;=0,"Kurang")))))</f>
        <v>Baik</v>
      </c>
      <c r="N33" s="1412"/>
    </row>
    <row r="34" spans="2:18">
      <c r="B34"/>
      <c r="C34" s="1136"/>
      <c r="D34" s="1137"/>
      <c r="E34" s="1137"/>
      <c r="F34" s="1137"/>
      <c r="G34" s="1137"/>
      <c r="H34" s="1137"/>
      <c r="I34" s="1137"/>
      <c r="J34" s="1137"/>
      <c r="K34" s="1137"/>
      <c r="L34" s="1138"/>
      <c r="M34" s="1103"/>
      <c r="N34" s="1104"/>
    </row>
    <row r="35" spans="2:18">
      <c r="B35"/>
      <c r="C35" s="1136"/>
      <c r="D35" s="1137"/>
      <c r="E35" s="1137"/>
      <c r="F35" s="1137"/>
      <c r="G35" s="1137"/>
      <c r="H35" s="1137"/>
      <c r="I35" s="1137"/>
      <c r="J35" s="1137"/>
      <c r="K35" s="1137"/>
      <c r="L35" s="1138"/>
      <c r="M35" s="1105" t="str">
        <f>IF(M33="Kurang","25 %",IF(M33="Sedang","50 %",IF(M33="Cukup","75 %",IF(M33="Baik","100 %",IF(M33="Amat Baik","125 %")))))</f>
        <v>100 %</v>
      </c>
      <c r="N35" s="1106"/>
    </row>
    <row r="36" spans="2:18">
      <c r="B36"/>
      <c r="C36" s="1139"/>
      <c r="D36" s="1140"/>
      <c r="E36" s="1140"/>
      <c r="F36" s="1140"/>
      <c r="G36" s="1140"/>
      <c r="H36" s="1140"/>
      <c r="I36" s="1140"/>
      <c r="J36" s="1140"/>
      <c r="K36" s="1140"/>
      <c r="L36" s="1141"/>
      <c r="M36" s="1107"/>
      <c r="N36" s="1108"/>
    </row>
    <row r="37" spans="2:18" ht="16.5" customHeight="1">
      <c r="B37"/>
      <c r="C37" s="906" t="s">
        <v>852</v>
      </c>
      <c r="D37" s="907"/>
      <c r="E37" s="907"/>
      <c r="F37" s="907"/>
      <c r="G37" s="907"/>
      <c r="H37" s="907"/>
      <c r="I37" s="907"/>
      <c r="J37" s="908"/>
      <c r="K37" s="908"/>
      <c r="L37" s="909"/>
      <c r="M37" s="1070">
        <f>'Data diri'!E52*'Lamp. tbhn.'!M35/4</f>
        <v>29</v>
      </c>
      <c r="N37" s="1071"/>
    </row>
    <row r="38" spans="2:18" ht="39.75" customHeight="1">
      <c r="B38"/>
      <c r="C38" s="1413"/>
      <c r="D38" s="1414"/>
      <c r="E38" s="1414"/>
      <c r="F38" s="1414"/>
      <c r="G38" s="1414"/>
      <c r="H38" s="1414"/>
      <c r="I38" s="1414"/>
      <c r="J38" s="1414"/>
      <c r="K38" s="1414"/>
      <c r="L38" s="1415"/>
      <c r="M38" s="1072"/>
      <c r="N38" s="1073"/>
    </row>
    <row r="39" spans="2:18" ht="17.25" customHeight="1">
      <c r="B39"/>
      <c r="C39" s="1128" t="s">
        <v>629</v>
      </c>
      <c r="D39" s="1191"/>
      <c r="E39" s="1418" t="s">
        <v>599</v>
      </c>
      <c r="F39" s="1418"/>
      <c r="G39" s="1418"/>
      <c r="H39" s="1418"/>
      <c r="I39" s="1419" t="s">
        <v>598</v>
      </c>
      <c r="J39" s="1419"/>
      <c r="K39" s="1419"/>
      <c r="L39" s="1420"/>
      <c r="M39" s="1072"/>
      <c r="N39" s="1073"/>
    </row>
    <row r="40" spans="2:18" ht="17.25" customHeight="1">
      <c r="B40"/>
      <c r="C40" s="1190"/>
      <c r="D40" s="1191"/>
      <c r="E40" s="1418"/>
      <c r="F40" s="1418"/>
      <c r="G40" s="1418"/>
      <c r="H40" s="1418"/>
      <c r="I40" s="1418"/>
      <c r="J40" s="1418"/>
      <c r="K40" s="1418"/>
      <c r="L40" s="1421"/>
      <c r="M40" s="1072"/>
      <c r="N40" s="1073"/>
    </row>
    <row r="41" spans="2:18" ht="15" customHeight="1">
      <c r="B41"/>
      <c r="C41" s="1190"/>
      <c r="D41" s="1191"/>
      <c r="E41" s="1422">
        <v>4</v>
      </c>
      <c r="F41" s="1422"/>
      <c r="G41" s="1422"/>
      <c r="H41" s="1422"/>
      <c r="I41" s="1422"/>
      <c r="J41" s="1422"/>
      <c r="K41" s="1422"/>
      <c r="L41" s="1423"/>
      <c r="M41" s="1072"/>
      <c r="N41" s="1073"/>
    </row>
    <row r="42" spans="2:18" ht="15" customHeight="1">
      <c r="B42"/>
      <c r="C42" s="1416"/>
      <c r="D42" s="1417"/>
      <c r="E42" s="1424"/>
      <c r="F42" s="1424"/>
      <c r="G42" s="1424"/>
      <c r="H42" s="1424"/>
      <c r="I42" s="1424"/>
      <c r="J42" s="1424"/>
      <c r="K42" s="1424"/>
      <c r="L42" s="1425"/>
      <c r="M42" s="1074"/>
      <c r="N42" s="1075"/>
    </row>
    <row r="43" spans="2:18">
      <c r="B43"/>
    </row>
    <row r="44" spans="2:18" ht="16.5" customHeight="1">
      <c r="B44" s="143"/>
      <c r="L44" s="1311" t="s">
        <v>970</v>
      </c>
      <c r="M44" s="1311"/>
      <c r="N44" s="1311"/>
      <c r="O44" s="179"/>
      <c r="P44" s="179"/>
      <c r="Q44" s="179"/>
      <c r="R44" s="179"/>
    </row>
    <row r="45" spans="2:18">
      <c r="B45" s="1" t="s">
        <v>837</v>
      </c>
      <c r="F45" s="392" t="s">
        <v>838</v>
      </c>
      <c r="L45" s="1" t="s">
        <v>1010</v>
      </c>
      <c r="N45" s="302"/>
      <c r="O45" s="1"/>
    </row>
    <row r="46" spans="2:18">
      <c r="B46" s="945"/>
      <c r="C46" s="945"/>
      <c r="D46" s="55"/>
      <c r="E46" s="55"/>
      <c r="F46" s="55"/>
      <c r="G46" s="55"/>
      <c r="H46" s="945"/>
      <c r="I46" s="945"/>
      <c r="J46" s="945"/>
      <c r="K46" s="945"/>
      <c r="L46" s="945"/>
      <c r="M46" s="945"/>
      <c r="N46" s="124"/>
    </row>
    <row r="47" spans="2:18">
      <c r="B47" s="55"/>
      <c r="C47" s="55"/>
      <c r="D47" s="945"/>
      <c r="E47" s="945"/>
      <c r="F47" s="55" t="s">
        <v>645</v>
      </c>
      <c r="G47" s="55"/>
      <c r="H47" s="945" t="s">
        <v>645</v>
      </c>
      <c r="I47" s="945"/>
      <c r="J47" s="945"/>
      <c r="K47" s="945"/>
      <c r="L47" s="945"/>
      <c r="M47" s="945"/>
    </row>
    <row r="48" spans="2:18">
      <c r="B48" s="55"/>
      <c r="C48" s="55"/>
      <c r="D48" s="55"/>
      <c r="E48" s="55"/>
      <c r="F48" s="55"/>
      <c r="G48" s="55"/>
      <c r="H48" s="55"/>
      <c r="I48" s="55"/>
      <c r="J48" s="55"/>
      <c r="K48" s="55"/>
      <c r="L48" s="55" t="s">
        <v>645</v>
      </c>
      <c r="M48" s="182"/>
    </row>
    <row r="49" spans="2:16" ht="16.5" customHeight="1">
      <c r="B49" s="978" t="str">
        <f>'Data diri'!E8</f>
        <v>Drs. Moch Puja Anwar</v>
      </c>
      <c r="C49" s="978"/>
      <c r="D49" s="978"/>
      <c r="E49" s="978" t="str">
        <f>'Data diri'!E38</f>
        <v>Drs. Moch Kelik.S.D,M.Si</v>
      </c>
      <c r="F49" s="978"/>
      <c r="G49" s="978"/>
      <c r="H49" s="978"/>
      <c r="I49" s="978"/>
      <c r="J49" s="642"/>
      <c r="K49" s="642"/>
      <c r="L49" s="978" t="str">
        <f>'Data diri'!E38</f>
        <v>Drs. Moch Kelik.S.D,M.Si</v>
      </c>
      <c r="M49" s="978"/>
      <c r="N49" s="978"/>
      <c r="O49" s="327"/>
      <c r="P49" s="327"/>
    </row>
    <row r="50" spans="2:16" ht="21.75" customHeight="1">
      <c r="B50" s="454" t="s">
        <v>839</v>
      </c>
      <c r="C50" s="454" t="str">
        <f>H8</f>
        <v>196312261988031003</v>
      </c>
      <c r="D50" s="454"/>
      <c r="E50" s="454" t="s">
        <v>886</v>
      </c>
      <c r="F50" s="978" t="str">
        <f>'Data diri'!E39</f>
        <v>196405241985121002</v>
      </c>
      <c r="G50" s="978"/>
      <c r="H50" s="978"/>
      <c r="I50" s="327"/>
      <c r="J50" s="327"/>
      <c r="K50" s="641"/>
      <c r="L50" s="454" t="s">
        <v>984</v>
      </c>
      <c r="M50" s="978" t="str">
        <f>'Data diri'!E39</f>
        <v>196405241985121002</v>
      </c>
      <c r="N50" s="978"/>
      <c r="O50" s="978"/>
    </row>
    <row r="51" spans="2:16">
      <c r="B51" s="301"/>
      <c r="C51" s="341"/>
      <c r="D51" s="1426"/>
      <c r="E51" s="1426"/>
      <c r="F51" s="342"/>
      <c r="G51" s="342"/>
      <c r="H51" s="342"/>
      <c r="I51" s="342"/>
      <c r="J51" s="342"/>
      <c r="K51" s="342"/>
      <c r="L51" s="342"/>
      <c r="M51" s="342"/>
      <c r="N51" s="124"/>
    </row>
    <row r="52" spans="2:16" s="6" customFormat="1" ht="13.5">
      <c r="C52" s="342"/>
      <c r="D52" s="301"/>
      <c r="E52" s="341"/>
      <c r="F52" s="342"/>
      <c r="G52" s="126"/>
      <c r="I52" s="127"/>
      <c r="J52" s="594"/>
      <c r="K52" s="594"/>
      <c r="L52" s="129"/>
      <c r="M52" s="127"/>
      <c r="N52" s="126"/>
    </row>
  </sheetData>
  <mergeCells count="36">
    <mergeCell ref="L44:N44"/>
    <mergeCell ref="B49:D49"/>
    <mergeCell ref="E49:I49"/>
    <mergeCell ref="D51:E51"/>
    <mergeCell ref="B46:C46"/>
    <mergeCell ref="H46:M46"/>
    <mergeCell ref="H47:M47"/>
    <mergeCell ref="D47:E47"/>
    <mergeCell ref="F50:H50"/>
    <mergeCell ref="M50:O50"/>
    <mergeCell ref="L49:N49"/>
    <mergeCell ref="C33:L36"/>
    <mergeCell ref="M33:N34"/>
    <mergeCell ref="M35:N36"/>
    <mergeCell ref="C37:L38"/>
    <mergeCell ref="M37:N42"/>
    <mergeCell ref="C39:D42"/>
    <mergeCell ref="E39:H40"/>
    <mergeCell ref="I39:L40"/>
    <mergeCell ref="E41:L42"/>
    <mergeCell ref="J2:M2"/>
    <mergeCell ref="C27:L28"/>
    <mergeCell ref="M27:N31"/>
    <mergeCell ref="C30:D31"/>
    <mergeCell ref="E30:E31"/>
    <mergeCell ref="F30:H30"/>
    <mergeCell ref="I30:I31"/>
    <mergeCell ref="L30:L31"/>
    <mergeCell ref="F31:H31"/>
    <mergeCell ref="C26:L26"/>
    <mergeCell ref="M26:N26"/>
    <mergeCell ref="B4:N4"/>
    <mergeCell ref="B5:N5"/>
    <mergeCell ref="H11:L11"/>
    <mergeCell ref="H12:L12"/>
    <mergeCell ref="H14:L14"/>
  </mergeCells>
  <pageMargins left="0.48" right="0.37" top="0.75" bottom="0.75" header="0.3" footer="0.3"/>
  <pageSetup paperSize="5"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Data diri</vt:lpstr>
      <vt:lpstr>Cover</vt:lpstr>
      <vt:lpstr>Lamp. 1B</vt:lpstr>
      <vt:lpstr>Lamp. 1A</vt:lpstr>
      <vt:lpstr>Lamp. 1C</vt:lpstr>
      <vt:lpstr>Lamp. 1D</vt:lpstr>
      <vt:lpstr>L.1B (2)</vt:lpstr>
      <vt:lpstr>Format 1B</vt:lpstr>
      <vt:lpstr>Lamp. tbhn.</vt:lpstr>
      <vt:lpstr>Lamp.4</vt:lpstr>
      <vt:lpstr>Verifikasi</vt:lpstr>
      <vt:lpstr>Pemantauan</vt:lpstr>
      <vt:lpstr>'Data diri'!Print_Area</vt:lpstr>
      <vt:lpstr>'Format 1B'!Print_Area</vt:lpstr>
      <vt:lpstr>'L.1B (2)'!Print_Area</vt:lpstr>
      <vt:lpstr>'Lamp. 1B'!Print_Area</vt:lpstr>
      <vt:lpstr>'Lamp. tbhn.'!Print_Area</vt:lpstr>
      <vt:lpstr>Lamp.4!Print_Area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2017-11-30T22:35:36Z</cp:lastPrinted>
  <dcterms:created xsi:type="dcterms:W3CDTF">2013-08-04T22:03:07Z</dcterms:created>
  <dcterms:modified xsi:type="dcterms:W3CDTF">2019-11-22T06:27:50Z</dcterms:modified>
</cp:coreProperties>
</file>